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227"/>
  <workbookPr defaultThemeVersion="166925"/>
  <mc:AlternateContent xmlns:mc="http://schemas.openxmlformats.org/markup-compatibility/2006">
    <mc:Choice Requires="x15">
      <x15ac:absPath xmlns:x15ac="http://schemas.microsoft.com/office/spreadsheetml/2010/11/ac" url="C:\Users\asaikali\Desktop\"/>
    </mc:Choice>
  </mc:AlternateContent>
  <xr:revisionPtr revIDLastSave="0" documentId="13_ncr:1_{46A5F0FC-D35C-4361-B607-18FF390221F9}" xr6:coauthVersionLast="47" xr6:coauthVersionMax="47" xr10:uidLastSave="{00000000-0000-0000-0000-000000000000}"/>
  <bookViews>
    <workbookView xWindow="-110" yWindow="-110" windowWidth="19420" windowHeight="10420" xr2:uid="{8BD2CD79-6529-48FF-A068-4253275DF211}"/>
  </bookViews>
  <sheets>
    <sheet name="G&amp;M Table for David 2023" sheetId="1" r:id="rId1"/>
  </sheets>
  <definedNames>
    <definedName name="_xlnm._FilterDatabase" localSheetId="0" hidden="1">'G&amp;M Table for David 2023'!$A$1:$T$101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01" i="1" l="1"/>
  <c r="M100" i="1"/>
  <c r="M99" i="1"/>
  <c r="M98" i="1"/>
  <c r="M97" i="1"/>
  <c r="M96" i="1"/>
  <c r="M95" i="1"/>
  <c r="M94" i="1"/>
  <c r="M93" i="1"/>
  <c r="M92" i="1"/>
  <c r="M91" i="1"/>
  <c r="M90" i="1"/>
  <c r="M89" i="1"/>
  <c r="M88" i="1"/>
  <c r="M87" i="1"/>
  <c r="M86" i="1"/>
  <c r="M85" i="1"/>
  <c r="M84" i="1"/>
  <c r="M83" i="1"/>
  <c r="M82" i="1"/>
  <c r="M81" i="1"/>
  <c r="M80" i="1"/>
  <c r="M79" i="1"/>
  <c r="M78" i="1"/>
  <c r="M77" i="1"/>
  <c r="M76" i="1"/>
  <c r="M75" i="1"/>
  <c r="M74" i="1"/>
  <c r="M73" i="1"/>
  <c r="M72" i="1"/>
  <c r="M71" i="1"/>
  <c r="M70" i="1"/>
  <c r="M69" i="1"/>
  <c r="M68" i="1"/>
  <c r="M67" i="1"/>
  <c r="M66" i="1"/>
  <c r="M65" i="1"/>
  <c r="M64" i="1"/>
  <c r="M63" i="1"/>
  <c r="M62" i="1"/>
  <c r="M61" i="1"/>
  <c r="M60" i="1"/>
  <c r="M59" i="1"/>
  <c r="M58" i="1"/>
  <c r="M57" i="1"/>
  <c r="M56" i="1"/>
  <c r="M55" i="1"/>
  <c r="M54" i="1"/>
  <c r="M53" i="1"/>
  <c r="M52" i="1"/>
  <c r="M51" i="1"/>
  <c r="M50" i="1"/>
  <c r="M49" i="1"/>
  <c r="M48" i="1"/>
  <c r="M47" i="1"/>
  <c r="M46" i="1"/>
  <c r="M45" i="1"/>
  <c r="M44" i="1"/>
  <c r="M43" i="1"/>
  <c r="M42" i="1"/>
  <c r="M41" i="1"/>
  <c r="M40" i="1"/>
  <c r="M39" i="1"/>
  <c r="M38" i="1"/>
  <c r="M37" i="1"/>
  <c r="M36" i="1"/>
  <c r="M35" i="1"/>
  <c r="M34" i="1"/>
  <c r="M33" i="1"/>
  <c r="M32" i="1"/>
  <c r="M31" i="1"/>
  <c r="M30" i="1"/>
  <c r="M29" i="1"/>
  <c r="M28" i="1"/>
  <c r="M27" i="1"/>
  <c r="M26" i="1"/>
  <c r="M25" i="1"/>
  <c r="M24" i="1"/>
  <c r="M23" i="1"/>
  <c r="M22" i="1"/>
  <c r="M21" i="1"/>
  <c r="M20" i="1"/>
  <c r="M19" i="1"/>
  <c r="M18" i="1"/>
  <c r="M17" i="1"/>
  <c r="M16" i="1"/>
  <c r="M15" i="1"/>
  <c r="M14" i="1"/>
  <c r="M13" i="1"/>
  <c r="M12" i="1"/>
  <c r="M11" i="1"/>
  <c r="M10" i="1"/>
  <c r="M9" i="1"/>
  <c r="M8" i="1"/>
  <c r="M7" i="1"/>
  <c r="M6" i="1"/>
  <c r="M5" i="1"/>
  <c r="M4" i="1"/>
  <c r="M3" i="1"/>
  <c r="M2" i="1"/>
  <c r="F103" i="1"/>
  <c r="G103" i="1"/>
  <c r="H103" i="1"/>
  <c r="I103" i="1"/>
  <c r="J103" i="1"/>
  <c r="K103" i="1"/>
  <c r="L103" i="1"/>
  <c r="N103" i="1"/>
  <c r="O103" i="1"/>
  <c r="P103" i="1"/>
  <c r="Q103" i="1"/>
  <c r="R103" i="1"/>
  <c r="S103" i="1"/>
  <c r="T103" i="1"/>
  <c r="G104" i="1"/>
  <c r="H104" i="1"/>
  <c r="I104" i="1"/>
  <c r="J104" i="1"/>
  <c r="K104" i="1"/>
  <c r="L104" i="1"/>
  <c r="N104" i="1"/>
  <c r="O104" i="1"/>
  <c r="P104" i="1"/>
  <c r="Q104" i="1"/>
  <c r="R104" i="1"/>
  <c r="S104" i="1"/>
  <c r="T104" i="1"/>
  <c r="F104" i="1"/>
</calcChain>
</file>

<file path=xl/sharedStrings.xml><?xml version="1.0" encoding="utf-8"?>
<sst xmlns="http://schemas.openxmlformats.org/spreadsheetml/2006/main" count="462" uniqueCount="337">
  <si>
    <t>Rank</t>
  </si>
  <si>
    <t>Name</t>
  </si>
  <si>
    <t>Industry</t>
  </si>
  <si>
    <t>Ticker</t>
  </si>
  <si>
    <t>Base Salary</t>
  </si>
  <si>
    <t>Bonus</t>
  </si>
  <si>
    <t>Sub-Total</t>
  </si>
  <si>
    <t>% Change</t>
  </si>
  <si>
    <t>All Other Compensation</t>
  </si>
  <si>
    <t>Share-Based Awards</t>
  </si>
  <si>
    <t>Option-Based Awards</t>
  </si>
  <si>
    <t>Pension Value</t>
  </si>
  <si>
    <t>Total Reported Compensation</t>
  </si>
  <si>
    <t>Unexercised 
In-the-Money Options</t>
  </si>
  <si>
    <t>Unvested 
Share-Based Awards</t>
  </si>
  <si>
    <t>Value of 
CEO's Equity</t>
  </si>
  <si>
    <t>Accrued CEO Pension Obligation</t>
  </si>
  <si>
    <t># Former CEO</t>
  </si>
  <si>
    <t>Rogers Communications Inc.</t>
  </si>
  <si>
    <t>Communication Services</t>
  </si>
  <si>
    <t>*</t>
  </si>
  <si>
    <t>Seetarama Kotagiri</t>
  </si>
  <si>
    <t>Magna International Inc.</t>
  </si>
  <si>
    <t>Consumer Discretionary</t>
  </si>
  <si>
    <t>José Cil</t>
  </si>
  <si>
    <t>Restaurant Brands International Inc.</t>
  </si>
  <si>
    <t>Open Text Corporation</t>
  </si>
  <si>
    <t>Information Technology</t>
  </si>
  <si>
    <t>Tobias Lütke</t>
  </si>
  <si>
    <t>Shopify Inc.</t>
  </si>
  <si>
    <t>Financials</t>
  </si>
  <si>
    <t>Darren Entwistle</t>
  </si>
  <si>
    <t>TELUS Corporation</t>
  </si>
  <si>
    <t>Brad Corson</t>
  </si>
  <si>
    <t>Imperial Oil Limited</t>
  </si>
  <si>
    <t>Energy</t>
  </si>
  <si>
    <t>Al Monaco</t>
  </si>
  <si>
    <t>Enbridge Inc.</t>
  </si>
  <si>
    <t>Roy Gori</t>
  </si>
  <si>
    <t>Manulife Financial Corporation</t>
  </si>
  <si>
    <t>Patrick Dovigi</t>
  </si>
  <si>
    <t>GFL Environmental Inc.</t>
  </si>
  <si>
    <t>Industrials</t>
  </si>
  <si>
    <t>David McKay</t>
  </si>
  <si>
    <t>Royal Bank of Canada</t>
  </si>
  <si>
    <t>Pembina Pipeline Corporation</t>
  </si>
  <si>
    <t>Neil Rossy</t>
  </si>
  <si>
    <t>Dollarama Inc.</t>
  </si>
  <si>
    <t>Alain Bédard</t>
  </si>
  <si>
    <t>TFI International Inc.</t>
  </si>
  <si>
    <t>Jeff Puritt</t>
  </si>
  <si>
    <t>TELUS International (Cda) Inc.</t>
  </si>
  <si>
    <t>Power Corporation of Canada</t>
  </si>
  <si>
    <t>Teck Resources Limited</t>
  </si>
  <si>
    <t>Materials</t>
  </si>
  <si>
    <t>Glenn Chamandy</t>
  </si>
  <si>
    <t>Gildan Activewear Inc.</t>
  </si>
  <si>
    <t>Charles Brindamour</t>
  </si>
  <si>
    <t>Intact Financial Corporation</t>
  </si>
  <si>
    <t>Fortis Inc.</t>
  </si>
  <si>
    <t>Utilities</t>
  </si>
  <si>
    <t>Alexandre L’Heureux</t>
  </si>
  <si>
    <t>WSP Global Inc.</t>
  </si>
  <si>
    <t>Jay Forbes</t>
  </si>
  <si>
    <t>Element Fleet Management Corp.</t>
  </si>
  <si>
    <t>José Boisjoli</t>
  </si>
  <si>
    <t>BRP Inc.</t>
  </si>
  <si>
    <t>National Bank of Canada</t>
  </si>
  <si>
    <t>Scott Balfour</t>
  </si>
  <si>
    <t>Emera Incorporated</t>
  </si>
  <si>
    <t>François Poirier</t>
  </si>
  <si>
    <t>TC Energy Corporation</t>
  </si>
  <si>
    <t>Steve Hasker</t>
  </si>
  <si>
    <t>Thomson Reuters Corporation</t>
  </si>
  <si>
    <t>Ann Fandozzi</t>
  </si>
  <si>
    <t>Brookfield Asset Management Ltd.</t>
  </si>
  <si>
    <t>Clive Johnson</t>
  </si>
  <si>
    <t>B2Gold Corp.</t>
  </si>
  <si>
    <t>Great-West Lifeco Inc.</t>
  </si>
  <si>
    <t>Agnico Eagle Mines Limited</t>
  </si>
  <si>
    <t>Sun Life Financial Inc.</t>
  </si>
  <si>
    <t>Waste Connections, Inc.</t>
  </si>
  <si>
    <t>Nutrien Ltd.</t>
  </si>
  <si>
    <t>Michael Medline</t>
  </si>
  <si>
    <t>Empire Company Limited</t>
  </si>
  <si>
    <t>Consumer Staples</t>
  </si>
  <si>
    <t>Kinross Gold Corporation</t>
  </si>
  <si>
    <t>Loblaw Companies Limited</t>
  </si>
  <si>
    <t>CCL Industries Inc.</t>
  </si>
  <si>
    <t>Gord Johnston</t>
  </si>
  <si>
    <t>Stantec Inc.</t>
  </si>
  <si>
    <t>James O’Sullivan</t>
  </si>
  <si>
    <t>IGM Financial Inc.</t>
  </si>
  <si>
    <t>Finning International Inc.</t>
  </si>
  <si>
    <t>Paul Brink</t>
  </si>
  <si>
    <t>Franco-Nevada Corporation</t>
  </si>
  <si>
    <t>Suncor Energy Inc.</t>
  </si>
  <si>
    <t>Colliers International Group Inc.</t>
  </si>
  <si>
    <t>Real Estate</t>
  </si>
  <si>
    <t>Ray Ferris</t>
  </si>
  <si>
    <t>West Fraser Timber Co. Ltd.</t>
  </si>
  <si>
    <t>Wheaton Precious Metals Corp.</t>
  </si>
  <si>
    <t>Enerplus Corporation</t>
  </si>
  <si>
    <t>FirstService Corporation</t>
  </si>
  <si>
    <t>Robert Espey</t>
  </si>
  <si>
    <t>Parkland Corporation</t>
  </si>
  <si>
    <t>Metro Inc.</t>
  </si>
  <si>
    <t>Denis Ricard</t>
  </si>
  <si>
    <t>iA Financial Corporation Inc.</t>
  </si>
  <si>
    <t>Whitecap Resources Inc.</t>
  </si>
  <si>
    <t>First Quantum Minerals Ltd.</t>
  </si>
  <si>
    <t>Michael Rose</t>
  </si>
  <si>
    <t>Tourmaline Oil Corp.</t>
  </si>
  <si>
    <t>Dean Setoguchi</t>
  </si>
  <si>
    <t>Keyera Corp.</t>
  </si>
  <si>
    <t>Alamos Gold Inc.</t>
  </si>
  <si>
    <t>Lundin Mining Corporation</t>
  </si>
  <si>
    <t>MEG Energy Corp.</t>
  </si>
  <si>
    <t>PrairieSky Royalty Ltd.</t>
  </si>
  <si>
    <t>Jonathan Gitlin</t>
  </si>
  <si>
    <t>RioCan Real Estate Investment Trust</t>
  </si>
  <si>
    <t>Scott Medhurst</t>
  </si>
  <si>
    <t>Toromont Industries Ltd.</t>
  </si>
  <si>
    <t>Marna Cloete</t>
  </si>
  <si>
    <t>Ivanhoe Mines Ltd.</t>
  </si>
  <si>
    <t>Mike Crawley</t>
  </si>
  <si>
    <t>Northland Power Inc.</t>
  </si>
  <si>
    <t>George Weston Limited</t>
  </si>
  <si>
    <t>John McKenzie</t>
  </si>
  <si>
    <t>TMX Group Limited</t>
  </si>
  <si>
    <t>Pierre Karl Péladeau</t>
  </si>
  <si>
    <t>Quebecor Inc.</t>
  </si>
  <si>
    <t>Saputo Inc.</t>
  </si>
  <si>
    <t>Hydro One Limited</t>
  </si>
  <si>
    <t>Onex Corporation</t>
  </si>
  <si>
    <t>Fairfax Financial Holdings Limited</t>
  </si>
  <si>
    <t>Mark Leonard</t>
  </si>
  <si>
    <t>Constellation Software Inc.</t>
  </si>
  <si>
    <t>Darryl White</t>
  </si>
  <si>
    <t>Bank of Montreal</t>
  </si>
  <si>
    <t>Canadian National Railway Company</t>
  </si>
  <si>
    <t>CGI Inc.</t>
  </si>
  <si>
    <t>Mirko Bibic</t>
  </si>
  <si>
    <t>BCE Inc.</t>
  </si>
  <si>
    <t>Barrick Gold Corporation</t>
  </si>
  <si>
    <t>Cenovus Energy Inc.</t>
  </si>
  <si>
    <t>Air Canada</t>
  </si>
  <si>
    <t>Brian Hannasch</t>
  </si>
  <si>
    <t>Alimentation Couche-Tard Inc.</t>
  </si>
  <si>
    <t xml:space="preserve">Consumer Staples </t>
  </si>
  <si>
    <t>Victor Dodig</t>
  </si>
  <si>
    <t>Canadian Imperial Bank of Commerce</t>
  </si>
  <si>
    <t>Marc Parent</t>
  </si>
  <si>
    <t>CAE Inc.</t>
  </si>
  <si>
    <t>Tim McKay</t>
  </si>
  <si>
    <t>Canadian Natural Resources Limited</t>
  </si>
  <si>
    <t>Randall Crawford</t>
  </si>
  <si>
    <t>AltaGas Ltd.</t>
  </si>
  <si>
    <t>Tim Gitzel</t>
  </si>
  <si>
    <t>Cameco Corporation</t>
  </si>
  <si>
    <t>Greg Hicks</t>
  </si>
  <si>
    <t>Canadian Tire Corporation, Limited</t>
  </si>
  <si>
    <t>Arun Banskota</t>
  </si>
  <si>
    <t>Algonquin Power &amp; Utilities Corp.</t>
  </si>
  <si>
    <t>Terry Anderson</t>
  </si>
  <si>
    <t>ARC Resources Ltd.</t>
  </si>
  <si>
    <t>Canadian Utilities Limited</t>
  </si>
  <si>
    <t>Capital Power Corporation</t>
  </si>
  <si>
    <t>Craig Bryksa</t>
  </si>
  <si>
    <t>Crescent Point Energy Corp.</t>
  </si>
  <si>
    <t>Mark Kenney</t>
  </si>
  <si>
    <t>Canadian Apartment Properties Real Estate Investment Trust</t>
  </si>
  <si>
    <t>Aritzia Inc.</t>
  </si>
  <si>
    <t>(1) New CEO in 2022</t>
  </si>
  <si>
    <t>Ammar Al-Joundi (1)</t>
  </si>
  <si>
    <t>Tristan Pascall (1)</t>
  </si>
  <si>
    <t>William Sheffield (1)</t>
  </si>
  <si>
    <t>Peter Rockandel (1)</t>
  </si>
  <si>
    <t>Scott Burrows (1)</t>
  </si>
  <si>
    <t>Tony Staffieri (1)</t>
  </si>
  <si>
    <t>Tracy Robinson (1)</t>
  </si>
  <si>
    <t>Ken Seitz (1)</t>
  </si>
  <si>
    <t>Brookfield Corporation</t>
  </si>
  <si>
    <t>Brookfield Renewable Corporation</t>
  </si>
  <si>
    <t>Brookfield Infrastructure Corporation</t>
  </si>
  <si>
    <t>Brian Vaasjo</t>
  </si>
  <si>
    <t>Toronto-Dominion Bank</t>
  </si>
  <si>
    <t>Bank of Nova Scotia</t>
  </si>
  <si>
    <t>Descartes Systems Group Inc.</t>
  </si>
  <si>
    <t>Jennifer Wong (1)</t>
  </si>
  <si>
    <t>Connor Teskey (3)</t>
  </si>
  <si>
    <t>Sam Pollock (3)</t>
  </si>
  <si>
    <t>Laurent Ferreira</t>
  </si>
  <si>
    <t>Bruce Flatt (2)</t>
  </si>
  <si>
    <t>Canadian Pacific Kansas City Ltd.</t>
  </si>
  <si>
    <t>RB Global, Inc.</t>
  </si>
  <si>
    <t>Michael Rousseau</t>
  </si>
  <si>
    <t>Median</t>
  </si>
  <si>
    <t>Average</t>
  </si>
  <si>
    <t>Company</t>
  </si>
  <si>
    <t>Total Stock Awards</t>
  </si>
  <si>
    <t>Mark Barrenechea</t>
  </si>
  <si>
    <t>Mark Bristow</t>
  </si>
  <si>
    <t>Mark Little #</t>
  </si>
  <si>
    <t>Bharat Masrani</t>
  </si>
  <si>
    <t>Keith Creel</t>
  </si>
  <si>
    <t>George Schindler</t>
  </si>
  <si>
    <t>Brian Porter #</t>
  </si>
  <si>
    <t>Jeffrey Orr</t>
  </si>
  <si>
    <t>Don Lindsay #</t>
  </si>
  <si>
    <t>Alexander Pourbaix</t>
  </si>
  <si>
    <t>David Hutchens</t>
  </si>
  <si>
    <t>Paul Mahon</t>
  </si>
  <si>
    <t>Kevin Strain (1)</t>
  </si>
  <si>
    <t>Worthing Jackman</t>
  </si>
  <si>
    <t>Paul Rollinson</t>
  </si>
  <si>
    <t>Edward Ryan</t>
  </si>
  <si>
    <t>Scott Thomson #</t>
  </si>
  <si>
    <t>Jay Hennick</t>
  </si>
  <si>
    <t>Randy Smallwood</t>
  </si>
  <si>
    <t>Geoffrey Martin</t>
  </si>
  <si>
    <t>Ian Dundas</t>
  </si>
  <si>
    <t>Scott Patterson</t>
  </si>
  <si>
    <t>Eric La Flèche</t>
  </si>
  <si>
    <t>Grant Fagerheim</t>
  </si>
  <si>
    <t>Lino Saputo</t>
  </si>
  <si>
    <t>Derek Evans</t>
  </si>
  <si>
    <t>John McCluskey</t>
  </si>
  <si>
    <t>Nancy Southern</t>
  </si>
  <si>
    <t>Andrew Phillips</t>
  </si>
  <si>
    <t>Gerald Schwartz #</t>
  </si>
  <si>
    <t>Prem Watsa</t>
  </si>
  <si>
    <t>Source: Global Governance Advisors research based on company filings</t>
  </si>
  <si>
    <t>Galen Weston (4)</t>
  </si>
  <si>
    <t>(4) Galen Weston’s compensation from George Weston and Loblaw represents amounts paid by the respective companies.</t>
  </si>
  <si>
    <t>MG-T</t>
  </si>
  <si>
    <t>SHOP-T</t>
  </si>
  <si>
    <t>QSR-T</t>
  </si>
  <si>
    <t>OTEX-T</t>
  </si>
  <si>
    <t>T-T</t>
  </si>
  <si>
    <t>BX-T</t>
  </si>
  <si>
    <t>IMO-T</t>
  </si>
  <si>
    <t>ENB-T</t>
  </si>
  <si>
    <t>MFC-T</t>
  </si>
  <si>
    <t>GFL-T</t>
  </si>
  <si>
    <t>RY-T</t>
  </si>
  <si>
    <t>SU-T</t>
  </si>
  <si>
    <t>TD-T</t>
  </si>
  <si>
    <t>CP-T</t>
  </si>
  <si>
    <t>BMO-T</t>
  </si>
  <si>
    <t>TRI-T</t>
  </si>
  <si>
    <t>TFII-T</t>
  </si>
  <si>
    <t>CNR-T</t>
  </si>
  <si>
    <t>TIXT-T</t>
  </si>
  <si>
    <t>BNS-T</t>
  </si>
  <si>
    <t>BCE-T</t>
  </si>
  <si>
    <t>POW-T</t>
  </si>
  <si>
    <t>GIL-T</t>
  </si>
  <si>
    <t>CVE-T</t>
  </si>
  <si>
    <t>IFC-T</t>
  </si>
  <si>
    <t>AC-T</t>
  </si>
  <si>
    <t>ATD-T</t>
  </si>
  <si>
    <t>FTS-T</t>
  </si>
  <si>
    <t>WSP-T</t>
  </si>
  <si>
    <t>NTR-T</t>
  </si>
  <si>
    <t>PPL-T</t>
  </si>
  <si>
    <t>CM-T</t>
  </si>
  <si>
    <t>NA-T</t>
  </si>
  <si>
    <t>DOL-T</t>
  </si>
  <si>
    <t>TRP-T</t>
  </si>
  <si>
    <t>CAE-T</t>
  </si>
  <si>
    <t>RBA-T</t>
  </si>
  <si>
    <t>BN-T</t>
  </si>
  <si>
    <t>BAM-T</t>
  </si>
  <si>
    <t>GWO-T</t>
  </si>
  <si>
    <t>AEM-T</t>
  </si>
  <si>
    <t>SLF-T</t>
  </si>
  <si>
    <t>WCN-T</t>
  </si>
  <si>
    <t>CNQ-T</t>
  </si>
  <si>
    <t>ALA-T</t>
  </si>
  <si>
    <t>EFN-T</t>
  </si>
  <si>
    <t>DOO-T</t>
  </si>
  <si>
    <t>K-T</t>
  </si>
  <si>
    <t>L-T</t>
  </si>
  <si>
    <t>EMA-T</t>
  </si>
  <si>
    <t>DSG-T</t>
  </si>
  <si>
    <t>BTO-T</t>
  </si>
  <si>
    <t>STN-T</t>
  </si>
  <si>
    <t>CCO-T</t>
  </si>
  <si>
    <t>IGM-T</t>
  </si>
  <si>
    <t>FTT-T</t>
  </si>
  <si>
    <t>CIGI-T</t>
  </si>
  <si>
    <t>WFG-T</t>
  </si>
  <si>
    <t>WPM-T</t>
  </si>
  <si>
    <t>ERF-T</t>
  </si>
  <si>
    <t>FSV-T</t>
  </si>
  <si>
    <t>PKI-T</t>
  </si>
  <si>
    <t>AQN-T</t>
  </si>
  <si>
    <t>FNV-T</t>
  </si>
  <si>
    <t>MRU-T</t>
  </si>
  <si>
    <t>ARX-T</t>
  </si>
  <si>
    <t>IAG-T</t>
  </si>
  <si>
    <t>WCP-T</t>
  </si>
  <si>
    <t>SAP-T</t>
  </si>
  <si>
    <t>FM-T</t>
  </si>
  <si>
    <t>TOU-T</t>
  </si>
  <si>
    <t>KEY-T</t>
  </si>
  <si>
    <t>AGI-T</t>
  </si>
  <si>
    <t>LUN-T</t>
  </si>
  <si>
    <t>MEG-T</t>
  </si>
  <si>
    <t>CU-T</t>
  </si>
  <si>
    <t>CPX-T</t>
  </si>
  <si>
    <t>IVN-T</t>
  </si>
  <si>
    <t>CPG-T</t>
  </si>
  <si>
    <t>ATZ-T</t>
  </si>
  <si>
    <t>PSK-T</t>
  </si>
  <si>
    <t>TIH-T</t>
  </si>
  <si>
    <t>NPI-T</t>
  </si>
  <si>
    <t>WN-T</t>
  </si>
  <si>
    <t>X-T</t>
  </si>
  <si>
    <t>ONEX-T</t>
  </si>
  <si>
    <t>H-T</t>
  </si>
  <si>
    <t>FFH-T</t>
  </si>
  <si>
    <t>CSU-T</t>
  </si>
  <si>
    <t>RCI-B-T</t>
  </si>
  <si>
    <t>GIB-A-T</t>
  </si>
  <si>
    <t>TECK-B-T</t>
  </si>
  <si>
    <t>EMP-A-T</t>
  </si>
  <si>
    <t>BEP-UN-T</t>
  </si>
  <si>
    <t>CTC-A-T</t>
  </si>
  <si>
    <t>CCL-B-T</t>
  </si>
  <si>
    <t>BIP-UN-T</t>
  </si>
  <si>
    <t>REI-UN-T</t>
  </si>
  <si>
    <t>CAR-UN-T</t>
  </si>
  <si>
    <t>QBR-B-T</t>
  </si>
  <si>
    <t>(3) Sam Pollock, CEO of Brookfield Infrastructure, and Connor Teskey, CEO of Brookfield Renewable, are paid by Brookfield Corp. They currently receive option-based awards and share-based awards in the form of Brookfield Corp. and/or Brookfield Asset Management equity.</t>
  </si>
  <si>
    <t>(2) Following the spinout of Brookfield Asset Management from Brookfield Corp., Bruce Flatt remained CEO of both companies. The companies did not allocate his pay between the two in their disclosures, so the same figures are provided for each company (except for unvested share-based awards and CEO equity data)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</si>
</sst>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quot;$&quot;#,##0;\-&quot;$&quot;#,##0"/>
    <numFmt numFmtId="165" formatCode="_-&quot;$&quot;* #,##0.00_-;\-&quot;$&quot;* #,##0.00_-;_-&quot;$&quot;* &quot;-&quot;??_-;_-@_-"/>
    <numFmt numFmtId="166" formatCode="&quot;$&quot;#,##0"/>
  </numFmts>
  <fonts count="6" x14ac:knownFonts="1">
    <font>
      <sz val="11"/>
      <color theme="1"/>
      <name val="Calibri"/>
      <family val="2"/>
      <scheme val="minor"/>
    </font>
    <font>
      <sz val="11"/>
      <color theme="1"/>
      <name val="Calibri"/>
      <family val="2"/>
      <scheme val="minor"/>
    </font>
    <font>
      <sz val="10"/>
      <name val="Arial"/>
      <family val="2"/>
    </font>
    <font>
      <b/>
      <sz val="11"/>
      <color theme="0"/>
      <name val="Calibri"/>
      <family val="2"/>
      <scheme val="minor"/>
    </font>
    <font>
      <sz val="11"/>
      <color theme="0" tint="-0.499984740745262"/>
      <name val="Calibri"/>
      <family val="2"/>
      <scheme val="minor"/>
    </font>
    <font>
      <b/>
      <sz val="11"/>
      <color theme="0" tint="-0.499984740745262"/>
      <name val="Calibri"/>
      <family val="2"/>
      <scheme val="minor"/>
    </font>
  </fonts>
  <fills count="3">
    <fill>
      <patternFill patternType="none"/>
    </fill>
    <fill>
      <patternFill patternType="gray125"/>
    </fill>
    <fill>
      <patternFill patternType="solid">
        <fgColor rgb="FFDE1418"/>
        <bgColor indexed="64"/>
      </patternFill>
    </fill>
  </fills>
  <borders count="8">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thin">
        <color theme="0"/>
      </bottom>
      <diagonal/>
    </border>
    <border>
      <left style="thin">
        <color theme="0" tint="-0.499984740745262"/>
      </left>
      <right style="thin">
        <color theme="0" tint="-0.499984740745262"/>
      </right>
      <top/>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s>
  <cellStyleXfs count="4">
    <xf numFmtId="0" fontId="0" fillId="0" borderId="0"/>
    <xf numFmtId="165" fontId="1" fillId="0" borderId="0" applyFont="0" applyFill="0" applyBorder="0" applyAlignment="0" applyProtection="0"/>
    <xf numFmtId="9" fontId="1" fillId="0" borderId="0" applyFont="0" applyFill="0" applyBorder="0" applyAlignment="0" applyProtection="0"/>
    <xf numFmtId="0" fontId="2" fillId="0" borderId="0"/>
  </cellStyleXfs>
  <cellXfs count="19">
    <xf numFmtId="0" fontId="0" fillId="0" borderId="0" xfId="0"/>
    <xf numFmtId="0" fontId="1" fillId="0" borderId="0" xfId="0" applyFont="1"/>
    <xf numFmtId="0" fontId="1" fillId="0" borderId="0" xfId="0" applyFont="1" applyAlignment="1">
      <alignment horizontal="center" vertical="center"/>
    </xf>
    <xf numFmtId="0" fontId="3" fillId="2" borderId="2" xfId="3" applyFont="1" applyFill="1" applyBorder="1" applyAlignment="1">
      <alignment horizontal="center" vertical="center" wrapText="1"/>
    </xf>
    <xf numFmtId="164" fontId="3" fillId="2" borderId="2" xfId="3" applyNumberFormat="1" applyFont="1" applyFill="1" applyBorder="1" applyAlignment="1">
      <alignment horizontal="center" vertical="center" wrapText="1"/>
    </xf>
    <xf numFmtId="0" fontId="4" fillId="0" borderId="3" xfId="0" applyFont="1" applyBorder="1" applyAlignment="1">
      <alignment horizontal="center" vertical="center"/>
    </xf>
    <xf numFmtId="166" fontId="4" fillId="0" borderId="3" xfId="1" applyNumberFormat="1" applyFont="1" applyBorder="1" applyAlignment="1">
      <alignment horizontal="center" vertical="center"/>
    </xf>
    <xf numFmtId="9" fontId="4" fillId="0" borderId="3" xfId="2" applyFont="1" applyBorder="1" applyAlignment="1">
      <alignment horizontal="center" vertical="center"/>
    </xf>
    <xf numFmtId="0" fontId="4" fillId="0" borderId="4" xfId="0" applyFont="1" applyBorder="1" applyAlignment="1">
      <alignment horizontal="center" vertical="center"/>
    </xf>
    <xf numFmtId="166" fontId="4" fillId="0" borderId="4" xfId="1" applyNumberFormat="1" applyFont="1" applyBorder="1" applyAlignment="1">
      <alignment horizontal="center" vertical="center"/>
    </xf>
    <xf numFmtId="9" fontId="4" fillId="0" borderId="4" xfId="2" applyFont="1" applyBorder="1" applyAlignment="1">
      <alignment horizontal="center" vertical="center"/>
    </xf>
    <xf numFmtId="166" fontId="4" fillId="0" borderId="7" xfId="0" applyNumberFormat="1" applyFont="1" applyBorder="1" applyAlignment="1">
      <alignment horizontal="center" vertical="center"/>
    </xf>
    <xf numFmtId="166" fontId="4" fillId="0" borderId="1" xfId="0" applyNumberFormat="1" applyFont="1" applyBorder="1" applyAlignment="1">
      <alignment horizontal="center" vertical="center"/>
    </xf>
    <xf numFmtId="10" fontId="4" fillId="0" borderId="1" xfId="0" applyNumberFormat="1" applyFont="1" applyBorder="1" applyAlignment="1">
      <alignment horizontal="center" vertical="center"/>
    </xf>
    <xf numFmtId="0" fontId="1" fillId="0" borderId="0" xfId="0" applyFont="1" applyAlignment="1">
      <alignment vertical="center"/>
    </xf>
    <xf numFmtId="0" fontId="3" fillId="2" borderId="5" xfId="3" applyFont="1" applyFill="1" applyBorder="1" applyAlignment="1">
      <alignment horizontal="center" vertical="center" wrapText="1"/>
    </xf>
    <xf numFmtId="0" fontId="3" fillId="2" borderId="6" xfId="3" applyFont="1" applyFill="1" applyBorder="1" applyAlignment="1">
      <alignment horizontal="center" vertical="center" wrapText="1"/>
    </xf>
    <xf numFmtId="0" fontId="0" fillId="0" borderId="0" xfId="0" applyAlignment="1">
      <alignment vertical="center"/>
    </xf>
    <xf numFmtId="0" fontId="5" fillId="0" borderId="0" xfId="0" applyFont="1" applyAlignment="1">
      <alignment horizontal="left" vertical="center"/>
    </xf>
  </cellXfs>
  <cellStyles count="4">
    <cellStyle name="Currency" xfId="1" builtinId="4"/>
    <cellStyle name="Normal" xfId="0" builtinId="0"/>
    <cellStyle name="Normal 2" xfId="3" xr:uid="{20CAD49B-4318-47BF-AEDB-41250FAAB23B}"/>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3CB31D-3C57-4C28-BB53-1E1B54455D73}">
  <dimension ref="A1:T111"/>
  <sheetViews>
    <sheetView tabSelected="1" topLeftCell="A85" zoomScale="70" zoomScaleNormal="70" workbookViewId="0">
      <selection activeCell="B109" sqref="B109"/>
    </sheetView>
  </sheetViews>
  <sheetFormatPr defaultColWidth="8.7265625" defaultRowHeight="14.5" x14ac:dyDescent="0.35"/>
  <cols>
    <col min="1" max="1" width="8.7265625" style="2"/>
    <col min="2" max="2" width="21.54296875" style="2" customWidth="1"/>
    <col min="3" max="3" width="56.54296875" style="2" bestFit="1" customWidth="1"/>
    <col min="4" max="4" width="23.81640625" style="2" bestFit="1" customWidth="1"/>
    <col min="5" max="5" width="10.453125" style="2" bestFit="1" customWidth="1"/>
    <col min="6" max="6" width="12" style="2" bestFit="1" customWidth="1"/>
    <col min="7" max="7" width="18.81640625" style="2" customWidth="1"/>
    <col min="8" max="8" width="14.1796875" style="2" customWidth="1"/>
    <col min="9" max="9" width="15.1796875" style="2" bestFit="1" customWidth="1"/>
    <col min="10" max="10" width="20.7265625" style="2" bestFit="1" customWidth="1"/>
    <col min="11" max="11" width="14.81640625" style="2" bestFit="1" customWidth="1"/>
    <col min="12" max="12" width="14.54296875" style="2" bestFit="1" customWidth="1"/>
    <col min="13" max="13" width="14.54296875" style="2" customWidth="1"/>
    <col min="14" max="14" width="13.81640625" style="2" bestFit="1" customWidth="1"/>
    <col min="15" max="15" width="20.7265625" style="2" bestFit="1" customWidth="1"/>
    <col min="16" max="16" width="16.453125" style="2" bestFit="1" customWidth="1"/>
    <col min="17" max="17" width="20.1796875" style="2" bestFit="1" customWidth="1"/>
    <col min="18" max="18" width="18.26953125" style="2" bestFit="1" customWidth="1"/>
    <col min="19" max="19" width="18.7265625" style="2" customWidth="1"/>
    <col min="20" max="20" width="19.1796875" style="2" bestFit="1" customWidth="1"/>
    <col min="21" max="16384" width="8.7265625" style="1"/>
  </cols>
  <sheetData>
    <row r="1" spans="1:20" ht="70.5" customHeight="1" x14ac:dyDescent="0.35">
      <c r="A1" s="3" t="s">
        <v>0</v>
      </c>
      <c r="B1" s="3" t="s">
        <v>1</v>
      </c>
      <c r="C1" s="3" t="s">
        <v>199</v>
      </c>
      <c r="D1" s="3" t="s">
        <v>2</v>
      </c>
      <c r="E1" s="3" t="s">
        <v>3</v>
      </c>
      <c r="F1" s="3" t="s">
        <v>4</v>
      </c>
      <c r="G1" s="3" t="s">
        <v>5</v>
      </c>
      <c r="H1" s="3" t="s">
        <v>6</v>
      </c>
      <c r="I1" s="3" t="s">
        <v>7</v>
      </c>
      <c r="J1" s="3" t="s">
        <v>8</v>
      </c>
      <c r="K1" s="3" t="s">
        <v>9</v>
      </c>
      <c r="L1" s="3" t="s">
        <v>10</v>
      </c>
      <c r="M1" s="3" t="s">
        <v>200</v>
      </c>
      <c r="N1" s="3" t="s">
        <v>11</v>
      </c>
      <c r="O1" s="3" t="s">
        <v>12</v>
      </c>
      <c r="P1" s="3" t="s">
        <v>7</v>
      </c>
      <c r="Q1" s="3" t="s">
        <v>13</v>
      </c>
      <c r="R1" s="3" t="s">
        <v>14</v>
      </c>
      <c r="S1" s="4" t="s">
        <v>15</v>
      </c>
      <c r="T1" s="3" t="s">
        <v>16</v>
      </c>
    </row>
    <row r="2" spans="1:20" x14ac:dyDescent="0.35">
      <c r="A2" s="5">
        <v>1</v>
      </c>
      <c r="B2" s="5" t="s">
        <v>21</v>
      </c>
      <c r="C2" s="5" t="s">
        <v>22</v>
      </c>
      <c r="D2" s="5" t="s">
        <v>23</v>
      </c>
      <c r="E2" s="5" t="s">
        <v>235</v>
      </c>
      <c r="F2" s="6">
        <v>423060.78065133997</v>
      </c>
      <c r="G2" s="6">
        <v>4485746.0003831312</v>
      </c>
      <c r="H2" s="6">
        <v>4908806.7810344715</v>
      </c>
      <c r="I2" s="7">
        <v>6.7051880029534994E-2</v>
      </c>
      <c r="J2" s="6">
        <v>0</v>
      </c>
      <c r="K2" s="6">
        <v>26711406.82758614</v>
      </c>
      <c r="L2" s="6">
        <v>4790349.7624520957</v>
      </c>
      <c r="M2" s="6">
        <f t="shared" ref="M2:M33" si="0">K2+L2</f>
        <v>31501756.590038236</v>
      </c>
      <c r="N2" s="6">
        <v>0</v>
      </c>
      <c r="O2" s="6">
        <v>36410563.37107271</v>
      </c>
      <c r="P2" s="7">
        <v>1.6722280371957754</v>
      </c>
      <c r="Q2" s="6">
        <v>3388391.4216475012</v>
      </c>
      <c r="R2" s="6">
        <v>52309838.370689526</v>
      </c>
      <c r="S2" s="6">
        <v>26392484.085248977</v>
      </c>
      <c r="T2" s="6">
        <v>0</v>
      </c>
    </row>
    <row r="3" spans="1:20" x14ac:dyDescent="0.35">
      <c r="A3" s="5">
        <v>2</v>
      </c>
      <c r="B3" s="5" t="s">
        <v>179</v>
      </c>
      <c r="C3" s="5" t="s">
        <v>18</v>
      </c>
      <c r="D3" s="5" t="s">
        <v>19</v>
      </c>
      <c r="E3" s="5" t="s">
        <v>324</v>
      </c>
      <c r="F3" s="6">
        <v>1376538</v>
      </c>
      <c r="G3" s="6">
        <v>1826666</v>
      </c>
      <c r="H3" s="6">
        <v>3203204</v>
      </c>
      <c r="I3" s="7" t="s">
        <v>20</v>
      </c>
      <c r="J3" s="6">
        <v>1270335</v>
      </c>
      <c r="K3" s="6">
        <v>3750000</v>
      </c>
      <c r="L3" s="6">
        <v>13000008</v>
      </c>
      <c r="M3" s="6">
        <f t="shared" si="0"/>
        <v>16750008</v>
      </c>
      <c r="N3" s="6">
        <v>10291500</v>
      </c>
      <c r="O3" s="6">
        <v>31515047</v>
      </c>
      <c r="P3" s="7" t="s">
        <v>20</v>
      </c>
      <c r="Q3" s="6">
        <v>943473</v>
      </c>
      <c r="R3" s="6">
        <v>6212909</v>
      </c>
      <c r="S3" s="6">
        <v>7984620</v>
      </c>
      <c r="T3" s="6">
        <v>13599100</v>
      </c>
    </row>
    <row r="4" spans="1:20" x14ac:dyDescent="0.35">
      <c r="A4" s="5">
        <v>3</v>
      </c>
      <c r="B4" s="5" t="s">
        <v>28</v>
      </c>
      <c r="C4" s="5" t="s">
        <v>29</v>
      </c>
      <c r="D4" s="5" t="s">
        <v>27</v>
      </c>
      <c r="E4" s="5" t="s">
        <v>236</v>
      </c>
      <c r="F4" s="6">
        <v>1.3017254789271999</v>
      </c>
      <c r="G4" s="6">
        <v>0</v>
      </c>
      <c r="H4" s="6">
        <v>1.3017254789271999</v>
      </c>
      <c r="I4" s="7">
        <v>3.8472659694614997E-2</v>
      </c>
      <c r="J4" s="6">
        <v>0</v>
      </c>
      <c r="K4" s="6">
        <v>0</v>
      </c>
      <c r="L4" s="6">
        <v>26034711.345993232</v>
      </c>
      <c r="M4" s="6">
        <f t="shared" si="0"/>
        <v>26034711.345993232</v>
      </c>
      <c r="N4" s="6">
        <v>0</v>
      </c>
      <c r="O4" s="6">
        <v>26034712.647718713</v>
      </c>
      <c r="P4" s="7">
        <v>3.8456979116539003E-2</v>
      </c>
      <c r="Q4" s="6">
        <v>2143326.1476415657</v>
      </c>
      <c r="R4" s="6">
        <v>0</v>
      </c>
      <c r="S4" s="6">
        <v>3738805525.3199997</v>
      </c>
      <c r="T4" s="6">
        <v>0</v>
      </c>
    </row>
    <row r="5" spans="1:20" x14ac:dyDescent="0.35">
      <c r="A5" s="5">
        <v>4</v>
      </c>
      <c r="B5" s="5" t="s">
        <v>24</v>
      </c>
      <c r="C5" s="5" t="s">
        <v>25</v>
      </c>
      <c r="D5" s="5" t="s">
        <v>23</v>
      </c>
      <c r="E5" s="5" t="s">
        <v>237</v>
      </c>
      <c r="F5" s="6">
        <v>1266108.9680982728</v>
      </c>
      <c r="G5" s="6">
        <v>2975370.8496151268</v>
      </c>
      <c r="H5" s="6">
        <v>4241479.8177133994</v>
      </c>
      <c r="I5" s="7">
        <v>6.3153226183988442E-2</v>
      </c>
      <c r="J5" s="6">
        <v>282531.70484827517</v>
      </c>
      <c r="K5" s="6">
        <v>17672154.808739804</v>
      </c>
      <c r="L5" s="6">
        <v>0</v>
      </c>
      <c r="M5" s="6">
        <f t="shared" si="0"/>
        <v>17672154.808739804</v>
      </c>
      <c r="N5" s="6">
        <v>0</v>
      </c>
      <c r="O5" s="6">
        <v>22196166.331301481</v>
      </c>
      <c r="P5" s="7">
        <v>0.26763699743331326</v>
      </c>
      <c r="Q5" s="6">
        <v>0</v>
      </c>
      <c r="R5" s="6">
        <v>77647995.11118333</v>
      </c>
      <c r="S5" s="6">
        <v>109005647.30999999</v>
      </c>
      <c r="T5" s="6">
        <v>0</v>
      </c>
    </row>
    <row r="6" spans="1:20" x14ac:dyDescent="0.35">
      <c r="A6" s="5">
        <v>5</v>
      </c>
      <c r="B6" s="5" t="s">
        <v>201</v>
      </c>
      <c r="C6" s="5" t="s">
        <v>26</v>
      </c>
      <c r="D6" s="5" t="s">
        <v>27</v>
      </c>
      <c r="E6" s="5" t="s">
        <v>238</v>
      </c>
      <c r="F6" s="6">
        <v>1198470.499333272</v>
      </c>
      <c r="G6" s="6">
        <v>3595411.4979998157</v>
      </c>
      <c r="H6" s="6">
        <v>4793881.997333088</v>
      </c>
      <c r="I6" s="7">
        <v>0.49754668499267241</v>
      </c>
      <c r="J6" s="6">
        <v>21379.452160211535</v>
      </c>
      <c r="K6" s="6">
        <v>12137759.768480731</v>
      </c>
      <c r="L6" s="6">
        <v>3152826.4349791906</v>
      </c>
      <c r="M6" s="6">
        <f t="shared" si="0"/>
        <v>15290586.203459922</v>
      </c>
      <c r="N6" s="6">
        <v>0</v>
      </c>
      <c r="O6" s="6">
        <v>20105847.652953219</v>
      </c>
      <c r="P6" s="7">
        <v>-0.23483992511666929</v>
      </c>
      <c r="Q6" s="6">
        <v>0</v>
      </c>
      <c r="R6" s="6">
        <v>8964526.5347676296</v>
      </c>
      <c r="S6" s="6">
        <v>69180503.879622623</v>
      </c>
      <c r="T6" s="6">
        <v>0</v>
      </c>
    </row>
    <row r="7" spans="1:20" x14ac:dyDescent="0.35">
      <c r="A7" s="5">
        <v>6</v>
      </c>
      <c r="B7" s="5" t="s">
        <v>31</v>
      </c>
      <c r="C7" s="5" t="s">
        <v>32</v>
      </c>
      <c r="D7" s="5" t="s">
        <v>19</v>
      </c>
      <c r="E7" s="5" t="s">
        <v>239</v>
      </c>
      <c r="F7" s="6">
        <v>1600000</v>
      </c>
      <c r="G7" s="6">
        <v>1082880</v>
      </c>
      <c r="H7" s="6">
        <v>2682880</v>
      </c>
      <c r="I7" s="7">
        <v>1.0405799830524476E-2</v>
      </c>
      <c r="J7" s="6">
        <v>146565</v>
      </c>
      <c r="K7" s="6">
        <v>13782880</v>
      </c>
      <c r="L7" s="6">
        <v>0</v>
      </c>
      <c r="M7" s="6">
        <f t="shared" si="0"/>
        <v>13782880</v>
      </c>
      <c r="N7" s="6">
        <v>874000</v>
      </c>
      <c r="O7" s="6">
        <v>17486325</v>
      </c>
      <c r="P7" s="7">
        <v>-0.11787175457777765</v>
      </c>
      <c r="Q7" s="6">
        <v>0</v>
      </c>
      <c r="R7" s="6">
        <v>23927502</v>
      </c>
      <c r="S7" s="6">
        <v>10514085</v>
      </c>
      <c r="T7" s="6">
        <v>26100000</v>
      </c>
    </row>
    <row r="8" spans="1:20" x14ac:dyDescent="0.35">
      <c r="A8" s="5">
        <v>7</v>
      </c>
      <c r="B8" s="5" t="s">
        <v>202</v>
      </c>
      <c r="C8" s="5" t="s">
        <v>144</v>
      </c>
      <c r="D8" s="5" t="s">
        <v>54</v>
      </c>
      <c r="E8" s="5" t="s">
        <v>240</v>
      </c>
      <c r="F8" s="6">
        <v>2343105.86206896</v>
      </c>
      <c r="G8" s="6">
        <v>5271988.1896551596</v>
      </c>
      <c r="H8" s="6">
        <v>7615094.0517241191</v>
      </c>
      <c r="I8" s="7">
        <v>-5.7252473740922127E-2</v>
      </c>
      <c r="J8" s="6">
        <v>199055.95506111064</v>
      </c>
      <c r="K8" s="6">
        <v>8435181.103448255</v>
      </c>
      <c r="L8" s="6">
        <v>0</v>
      </c>
      <c r="M8" s="6">
        <f t="shared" si="0"/>
        <v>8435181.103448255</v>
      </c>
      <c r="N8" s="6">
        <v>1142264.107758618</v>
      </c>
      <c r="O8" s="6">
        <v>17391595.217992105</v>
      </c>
      <c r="P8" s="7">
        <v>-4.1610480162995289E-2</v>
      </c>
      <c r="Q8" s="6">
        <v>0</v>
      </c>
      <c r="R8" s="6">
        <v>13835394.459679659</v>
      </c>
      <c r="S8" s="6">
        <v>144402918.22</v>
      </c>
      <c r="T8" s="6">
        <v>0</v>
      </c>
    </row>
    <row r="9" spans="1:20" x14ac:dyDescent="0.35">
      <c r="A9" s="5">
        <v>8</v>
      </c>
      <c r="B9" s="5" t="s">
        <v>33</v>
      </c>
      <c r="C9" s="5" t="s">
        <v>34</v>
      </c>
      <c r="D9" s="5" t="s">
        <v>35</v>
      </c>
      <c r="E9" s="5" t="s">
        <v>241</v>
      </c>
      <c r="F9" s="6">
        <v>1046245</v>
      </c>
      <c r="G9" s="6">
        <v>2951349</v>
      </c>
      <c r="H9" s="6">
        <v>3997594</v>
      </c>
      <c r="I9" s="7">
        <v>1.0762655833117361</v>
      </c>
      <c r="J9" s="6">
        <v>1975182</v>
      </c>
      <c r="K9" s="6">
        <v>6463180</v>
      </c>
      <c r="L9" s="6">
        <v>0</v>
      </c>
      <c r="M9" s="6">
        <f t="shared" si="0"/>
        <v>6463180</v>
      </c>
      <c r="N9" s="6">
        <v>4905567</v>
      </c>
      <c r="O9" s="6">
        <v>17341523</v>
      </c>
      <c r="P9" s="7">
        <v>0.98176400132151698</v>
      </c>
      <c r="Q9" s="6">
        <v>0</v>
      </c>
      <c r="R9" s="6">
        <v>21341420</v>
      </c>
      <c r="S9" s="6">
        <v>0</v>
      </c>
      <c r="T9" s="6">
        <v>0</v>
      </c>
    </row>
    <row r="10" spans="1:20" x14ac:dyDescent="0.35">
      <c r="A10" s="5">
        <v>9</v>
      </c>
      <c r="B10" s="5" t="s">
        <v>36</v>
      </c>
      <c r="C10" s="5" t="s">
        <v>37</v>
      </c>
      <c r="D10" s="5" t="s">
        <v>35</v>
      </c>
      <c r="E10" s="5" t="s">
        <v>242</v>
      </c>
      <c r="F10" s="6">
        <v>1750696</v>
      </c>
      <c r="G10" s="6">
        <v>4067983</v>
      </c>
      <c r="H10" s="6">
        <v>5818679</v>
      </c>
      <c r="I10" s="7">
        <v>-7.2482501486437201E-2</v>
      </c>
      <c r="J10" s="6">
        <v>83699</v>
      </c>
      <c r="K10" s="6">
        <v>8902138</v>
      </c>
      <c r="L10" s="6">
        <v>2225613</v>
      </c>
      <c r="M10" s="6">
        <f t="shared" si="0"/>
        <v>11127751</v>
      </c>
      <c r="N10" s="6">
        <v>204000</v>
      </c>
      <c r="O10" s="6">
        <v>17234129</v>
      </c>
      <c r="P10" s="7">
        <v>-9.4844644696881808E-2</v>
      </c>
      <c r="Q10" s="6">
        <v>20476361</v>
      </c>
      <c r="R10" s="6">
        <v>24528859</v>
      </c>
      <c r="S10" s="6">
        <v>52443948</v>
      </c>
      <c r="T10" s="6">
        <v>25503000</v>
      </c>
    </row>
    <row r="11" spans="1:20" x14ac:dyDescent="0.35">
      <c r="A11" s="5">
        <v>10</v>
      </c>
      <c r="B11" s="5" t="s">
        <v>38</v>
      </c>
      <c r="C11" s="5" t="s">
        <v>39</v>
      </c>
      <c r="D11" s="5" t="s">
        <v>30</v>
      </c>
      <c r="E11" s="5" t="s">
        <v>243</v>
      </c>
      <c r="F11" s="6">
        <v>1515205</v>
      </c>
      <c r="G11" s="6">
        <v>3920304</v>
      </c>
      <c r="H11" s="6">
        <v>5435509</v>
      </c>
      <c r="I11" s="7">
        <v>-0.26101588225217465</v>
      </c>
      <c r="J11" s="6">
        <v>131737</v>
      </c>
      <c r="K11" s="6">
        <v>10436550</v>
      </c>
      <c r="L11" s="6">
        <v>0</v>
      </c>
      <c r="M11" s="6">
        <f t="shared" si="0"/>
        <v>10436550</v>
      </c>
      <c r="N11" s="6">
        <v>1074738</v>
      </c>
      <c r="O11" s="6">
        <v>17078534</v>
      </c>
      <c r="P11" s="7">
        <v>1.2950509561401091E-2</v>
      </c>
      <c r="Q11" s="6">
        <v>4333288</v>
      </c>
      <c r="R11" s="6">
        <v>25770151</v>
      </c>
      <c r="S11" s="6">
        <v>14189453</v>
      </c>
      <c r="T11" s="6">
        <v>5378500</v>
      </c>
    </row>
    <row r="12" spans="1:20" x14ac:dyDescent="0.35">
      <c r="A12" s="5">
        <v>11</v>
      </c>
      <c r="B12" s="5" t="s">
        <v>40</v>
      </c>
      <c r="C12" s="5" t="s">
        <v>41</v>
      </c>
      <c r="D12" s="5" t="s">
        <v>42</v>
      </c>
      <c r="E12" s="5" t="s">
        <v>244</v>
      </c>
      <c r="F12" s="6">
        <v>2103786</v>
      </c>
      <c r="G12" s="6">
        <v>8771948</v>
      </c>
      <c r="H12" s="6">
        <v>10875734</v>
      </c>
      <c r="I12" s="7">
        <v>0.3600690905984989</v>
      </c>
      <c r="J12" s="6">
        <v>5946305</v>
      </c>
      <c r="K12" s="6">
        <v>0</v>
      </c>
      <c r="L12" s="6">
        <v>0</v>
      </c>
      <c r="M12" s="6">
        <f t="shared" si="0"/>
        <v>0</v>
      </c>
      <c r="N12" s="6">
        <v>0</v>
      </c>
      <c r="O12" s="6">
        <v>16822039</v>
      </c>
      <c r="P12" s="7">
        <v>-0.61275765586836539</v>
      </c>
      <c r="Q12" s="6">
        <v>10226417</v>
      </c>
      <c r="R12" s="6">
        <v>0</v>
      </c>
      <c r="S12" s="6">
        <v>467675245</v>
      </c>
      <c r="T12" s="6">
        <v>0</v>
      </c>
    </row>
    <row r="13" spans="1:20" x14ac:dyDescent="0.35">
      <c r="A13" s="5">
        <v>12</v>
      </c>
      <c r="B13" s="5" t="s">
        <v>43</v>
      </c>
      <c r="C13" s="5" t="s">
        <v>44</v>
      </c>
      <c r="D13" s="5" t="s">
        <v>30</v>
      </c>
      <c r="E13" s="5" t="s">
        <v>245</v>
      </c>
      <c r="F13" s="6">
        <v>1500000</v>
      </c>
      <c r="G13" s="6">
        <v>2992500</v>
      </c>
      <c r="H13" s="6">
        <v>4492500</v>
      </c>
      <c r="I13" s="7">
        <v>-0.19705093833780163</v>
      </c>
      <c r="J13" s="6">
        <v>44877</v>
      </c>
      <c r="K13" s="6">
        <v>8610000</v>
      </c>
      <c r="L13" s="6">
        <v>2152500</v>
      </c>
      <c r="M13" s="6">
        <f t="shared" si="0"/>
        <v>10762500</v>
      </c>
      <c r="N13" s="6">
        <v>1064000</v>
      </c>
      <c r="O13" s="6">
        <v>16363877</v>
      </c>
      <c r="P13" s="7">
        <v>-1.8474224587909371E-2</v>
      </c>
      <c r="Q13" s="6">
        <v>33181630</v>
      </c>
      <c r="R13" s="6">
        <v>26798210</v>
      </c>
      <c r="S13" s="6">
        <v>34940729</v>
      </c>
      <c r="T13" s="6">
        <v>16823000</v>
      </c>
    </row>
    <row r="14" spans="1:20" x14ac:dyDescent="0.35">
      <c r="A14" s="5">
        <v>13</v>
      </c>
      <c r="B14" s="5" t="s">
        <v>203</v>
      </c>
      <c r="C14" s="5" t="s">
        <v>96</v>
      </c>
      <c r="D14" s="5" t="s">
        <v>35</v>
      </c>
      <c r="E14" s="5" t="s">
        <v>246</v>
      </c>
      <c r="F14" s="6">
        <v>658654</v>
      </c>
      <c r="G14" s="6">
        <v>0</v>
      </c>
      <c r="H14" s="6">
        <v>658654</v>
      </c>
      <c r="I14" s="7" t="s">
        <v>20</v>
      </c>
      <c r="J14" s="6">
        <v>5995946</v>
      </c>
      <c r="K14" s="6">
        <v>6750055</v>
      </c>
      <c r="L14" s="6">
        <v>2250006</v>
      </c>
      <c r="M14" s="6">
        <f t="shared" si="0"/>
        <v>9000061</v>
      </c>
      <c r="N14" s="6">
        <v>-24700</v>
      </c>
      <c r="O14" s="6">
        <v>15629961</v>
      </c>
      <c r="P14" s="7" t="s">
        <v>20</v>
      </c>
      <c r="Q14" s="6">
        <v>11870493</v>
      </c>
      <c r="R14" s="6">
        <v>0</v>
      </c>
      <c r="S14" s="6">
        <v>5569069</v>
      </c>
      <c r="T14" s="6">
        <v>18782423</v>
      </c>
    </row>
    <row r="15" spans="1:20" x14ac:dyDescent="0.35">
      <c r="A15" s="5">
        <v>14</v>
      </c>
      <c r="B15" s="5" t="s">
        <v>204</v>
      </c>
      <c r="C15" s="5" t="s">
        <v>186</v>
      </c>
      <c r="D15" s="5" t="s">
        <v>30</v>
      </c>
      <c r="E15" s="5" t="s">
        <v>247</v>
      </c>
      <c r="F15" s="6">
        <v>1450000</v>
      </c>
      <c r="G15" s="6">
        <v>2691000</v>
      </c>
      <c r="H15" s="6">
        <v>4141000</v>
      </c>
      <c r="I15" s="7">
        <v>8.2840855603786512E-2</v>
      </c>
      <c r="J15" s="6">
        <v>112264</v>
      </c>
      <c r="K15" s="6">
        <v>7251410</v>
      </c>
      <c r="L15" s="6">
        <v>3571593</v>
      </c>
      <c r="M15" s="6">
        <f t="shared" si="0"/>
        <v>10823003</v>
      </c>
      <c r="N15" s="6">
        <v>0</v>
      </c>
      <c r="O15" s="6">
        <v>15076267</v>
      </c>
      <c r="P15" s="7">
        <v>0.11748017575170255</v>
      </c>
      <c r="Q15" s="6">
        <v>36034709</v>
      </c>
      <c r="R15" s="6">
        <v>19501809</v>
      </c>
      <c r="S15" s="6">
        <v>116852479</v>
      </c>
      <c r="T15" s="6">
        <v>19635600</v>
      </c>
    </row>
    <row r="16" spans="1:20" x14ac:dyDescent="0.35">
      <c r="A16" s="5">
        <v>15</v>
      </c>
      <c r="B16" s="5" t="s">
        <v>205</v>
      </c>
      <c r="C16" s="5" t="s">
        <v>194</v>
      </c>
      <c r="D16" s="5" t="s">
        <v>42</v>
      </c>
      <c r="E16" s="5" t="s">
        <v>248</v>
      </c>
      <c r="F16" s="6">
        <v>1561560</v>
      </c>
      <c r="G16" s="6">
        <v>566066</v>
      </c>
      <c r="H16" s="6">
        <v>2127626</v>
      </c>
      <c r="I16" s="7">
        <v>-0.44501645158143333</v>
      </c>
      <c r="J16" s="6">
        <v>279850</v>
      </c>
      <c r="K16" s="6">
        <v>6960936</v>
      </c>
      <c r="L16" s="6">
        <v>4655218</v>
      </c>
      <c r="M16" s="6">
        <f t="shared" si="0"/>
        <v>11616154</v>
      </c>
      <c r="N16" s="6">
        <v>499916</v>
      </c>
      <c r="O16" s="6">
        <v>14523546</v>
      </c>
      <c r="P16" s="7">
        <v>-0.4566367494518403</v>
      </c>
      <c r="Q16" s="6">
        <v>135561823</v>
      </c>
      <c r="R16" s="6">
        <v>16290769</v>
      </c>
      <c r="S16" s="6">
        <v>26095410</v>
      </c>
      <c r="T16" s="6">
        <v>0</v>
      </c>
    </row>
    <row r="17" spans="1:20" x14ac:dyDescent="0.35">
      <c r="A17" s="5">
        <v>16</v>
      </c>
      <c r="B17" s="5" t="s">
        <v>138</v>
      </c>
      <c r="C17" s="5" t="s">
        <v>139</v>
      </c>
      <c r="D17" s="5" t="s">
        <v>30</v>
      </c>
      <c r="E17" s="5" t="s">
        <v>249</v>
      </c>
      <c r="F17" s="6">
        <v>1000000</v>
      </c>
      <c r="G17" s="6">
        <v>3327500</v>
      </c>
      <c r="H17" s="6">
        <v>4327500</v>
      </c>
      <c r="I17" s="7">
        <v>-1.254991443240161E-2</v>
      </c>
      <c r="J17" s="6">
        <v>55823</v>
      </c>
      <c r="K17" s="6">
        <v>6322250</v>
      </c>
      <c r="L17" s="6">
        <v>1845250</v>
      </c>
      <c r="M17" s="6">
        <f t="shared" si="0"/>
        <v>8167500</v>
      </c>
      <c r="N17" s="6">
        <v>1734683</v>
      </c>
      <c r="O17" s="6">
        <v>14285506</v>
      </c>
      <c r="P17" s="7">
        <v>-3.9677429091412364E-2</v>
      </c>
      <c r="Q17" s="6">
        <v>13643748</v>
      </c>
      <c r="R17" s="6">
        <v>19327134</v>
      </c>
      <c r="S17" s="6">
        <v>11421808</v>
      </c>
      <c r="T17" s="6">
        <v>6040829</v>
      </c>
    </row>
    <row r="18" spans="1:20" x14ac:dyDescent="0.35">
      <c r="A18" s="5">
        <v>17</v>
      </c>
      <c r="B18" s="5" t="s">
        <v>72</v>
      </c>
      <c r="C18" s="5" t="s">
        <v>73</v>
      </c>
      <c r="D18" s="5" t="s">
        <v>42</v>
      </c>
      <c r="E18" s="5" t="s">
        <v>250</v>
      </c>
      <c r="F18" s="6">
        <v>1492669.0808036362</v>
      </c>
      <c r="G18" s="6">
        <v>3582405.793928727</v>
      </c>
      <c r="H18" s="6">
        <v>5075074.874732363</v>
      </c>
      <c r="I18" s="7">
        <v>-0.218061356139434</v>
      </c>
      <c r="J18" s="6">
        <v>229181.78781992281</v>
      </c>
      <c r="K18" s="6">
        <v>6355323.1849827431</v>
      </c>
      <c r="L18" s="6">
        <v>2118404.6133475043</v>
      </c>
      <c r="M18" s="6">
        <f t="shared" si="0"/>
        <v>8473727.7983302474</v>
      </c>
      <c r="N18" s="6">
        <v>0</v>
      </c>
      <c r="O18" s="6">
        <v>13777984.460882533</v>
      </c>
      <c r="P18" s="7">
        <v>-6.9719110082365421E-2</v>
      </c>
      <c r="Q18" s="6">
        <v>17940695.56814057</v>
      </c>
      <c r="R18" s="6">
        <v>25336032.324512199</v>
      </c>
      <c r="S18" s="6">
        <v>5118802.4370204853</v>
      </c>
      <c r="T18" s="6">
        <v>0</v>
      </c>
    </row>
    <row r="19" spans="1:20" x14ac:dyDescent="0.35">
      <c r="A19" s="5">
        <v>18</v>
      </c>
      <c r="B19" s="5" t="s">
        <v>48</v>
      </c>
      <c r="C19" s="5" t="s">
        <v>49</v>
      </c>
      <c r="D19" s="5" t="s">
        <v>42</v>
      </c>
      <c r="E19" s="5" t="s">
        <v>251</v>
      </c>
      <c r="F19" s="6">
        <v>1920045.0814176199</v>
      </c>
      <c r="G19" s="6">
        <v>5941176.6204110971</v>
      </c>
      <c r="H19" s="6">
        <v>7861221.7018287173</v>
      </c>
      <c r="I19" s="7">
        <v>0.11989596299343508</v>
      </c>
      <c r="J19" s="6">
        <v>368924.62143371557</v>
      </c>
      <c r="K19" s="6">
        <v>4653671.1906156978</v>
      </c>
      <c r="L19" s="6">
        <v>0</v>
      </c>
      <c r="M19" s="6">
        <f t="shared" si="0"/>
        <v>4653671.1906156978</v>
      </c>
      <c r="N19" s="6">
        <v>847077.02780421253</v>
      </c>
      <c r="O19" s="6">
        <v>13730894.541682342</v>
      </c>
      <c r="P19" s="7">
        <v>-0.14271175209710452</v>
      </c>
      <c r="Q19" s="6">
        <v>71560401.710627988</v>
      </c>
      <c r="R19" s="6">
        <v>22962778.500351284</v>
      </c>
      <c r="S19" s="6">
        <v>648431098.0448072</v>
      </c>
      <c r="T19" s="6">
        <v>14766626.737971038</v>
      </c>
    </row>
    <row r="20" spans="1:20" x14ac:dyDescent="0.35">
      <c r="A20" s="5">
        <v>19</v>
      </c>
      <c r="B20" s="5" t="s">
        <v>180</v>
      </c>
      <c r="C20" s="5" t="s">
        <v>140</v>
      </c>
      <c r="D20" s="5" t="s">
        <v>42</v>
      </c>
      <c r="E20" s="5" t="s">
        <v>252</v>
      </c>
      <c r="F20" s="6">
        <v>981397</v>
      </c>
      <c r="G20" s="6">
        <v>1985230</v>
      </c>
      <c r="H20" s="6">
        <v>2966627</v>
      </c>
      <c r="I20" s="7" t="s">
        <v>20</v>
      </c>
      <c r="J20" s="6">
        <v>518527</v>
      </c>
      <c r="K20" s="6">
        <v>7181298</v>
      </c>
      <c r="L20" s="6">
        <v>2921622</v>
      </c>
      <c r="M20" s="6">
        <f t="shared" si="0"/>
        <v>10102920</v>
      </c>
      <c r="N20" s="6">
        <v>142405</v>
      </c>
      <c r="O20" s="6">
        <v>13730479</v>
      </c>
      <c r="P20" s="7" t="s">
        <v>20</v>
      </c>
      <c r="Q20" s="6">
        <v>21046</v>
      </c>
      <c r="R20" s="6">
        <v>11179315</v>
      </c>
      <c r="S20" s="6">
        <v>605241</v>
      </c>
      <c r="T20" s="6">
        <v>0</v>
      </c>
    </row>
    <row r="21" spans="1:20" x14ac:dyDescent="0.35">
      <c r="A21" s="5">
        <v>20</v>
      </c>
      <c r="B21" s="5" t="s">
        <v>50</v>
      </c>
      <c r="C21" s="5" t="s">
        <v>51</v>
      </c>
      <c r="D21" s="5" t="s">
        <v>27</v>
      </c>
      <c r="E21" s="5" t="s">
        <v>253</v>
      </c>
      <c r="F21" s="6">
        <v>1106466.65708812</v>
      </c>
      <c r="G21" s="6">
        <v>1161789.989942526</v>
      </c>
      <c r="H21" s="6">
        <v>2268256.647030646</v>
      </c>
      <c r="I21" s="7">
        <v>-9.735454043636016E-2</v>
      </c>
      <c r="J21" s="6">
        <v>114994.42880842884</v>
      </c>
      <c r="K21" s="6">
        <v>8623957.3324022777</v>
      </c>
      <c r="L21" s="6">
        <v>0</v>
      </c>
      <c r="M21" s="6">
        <f t="shared" si="0"/>
        <v>8623957.3324022777</v>
      </c>
      <c r="N21" s="6">
        <v>2625287.4027634035</v>
      </c>
      <c r="O21" s="6">
        <v>13632495.811004756</v>
      </c>
      <c r="P21" s="7">
        <v>-0.29573129804370002</v>
      </c>
      <c r="Q21" s="6">
        <v>34663586.115616471</v>
      </c>
      <c r="R21" s="6">
        <v>15169400.127033297</v>
      </c>
      <c r="S21" s="6">
        <v>10559452.072839092</v>
      </c>
      <c r="T21" s="6">
        <v>507075.4447867804</v>
      </c>
    </row>
    <row r="22" spans="1:20" x14ac:dyDescent="0.35">
      <c r="A22" s="5">
        <v>21</v>
      </c>
      <c r="B22" s="5" t="s">
        <v>206</v>
      </c>
      <c r="C22" s="5" t="s">
        <v>141</v>
      </c>
      <c r="D22" s="5" t="s">
        <v>27</v>
      </c>
      <c r="E22" s="5" t="s">
        <v>325</v>
      </c>
      <c r="F22" s="6">
        <v>1687592</v>
      </c>
      <c r="G22" s="6">
        <v>4232653</v>
      </c>
      <c r="H22" s="6">
        <v>5920245</v>
      </c>
      <c r="I22" s="7">
        <v>0.19620169146426192</v>
      </c>
      <c r="J22" s="6">
        <v>87542</v>
      </c>
      <c r="K22" s="6">
        <v>7615065</v>
      </c>
      <c r="L22" s="6">
        <v>0</v>
      </c>
      <c r="M22" s="6">
        <f t="shared" si="0"/>
        <v>7615065</v>
      </c>
      <c r="N22" s="6">
        <v>5111</v>
      </c>
      <c r="O22" s="6">
        <v>13627963</v>
      </c>
      <c r="P22" s="7">
        <v>0.26185578675134868</v>
      </c>
      <c r="Q22" s="6">
        <v>39938037</v>
      </c>
      <c r="R22" s="6">
        <v>20316686</v>
      </c>
      <c r="S22" s="6">
        <v>10783054.24</v>
      </c>
      <c r="T22" s="6">
        <v>0</v>
      </c>
    </row>
    <row r="23" spans="1:20" x14ac:dyDescent="0.35">
      <c r="A23" s="5">
        <v>22</v>
      </c>
      <c r="B23" s="5" t="s">
        <v>207</v>
      </c>
      <c r="C23" s="5" t="s">
        <v>187</v>
      </c>
      <c r="D23" s="5" t="s">
        <v>30</v>
      </c>
      <c r="E23" s="5" t="s">
        <v>254</v>
      </c>
      <c r="F23" s="6">
        <v>1300000</v>
      </c>
      <c r="G23" s="6">
        <v>2535000</v>
      </c>
      <c r="H23" s="6">
        <v>3835000</v>
      </c>
      <c r="I23" s="7">
        <v>4.9790356394130431E-3</v>
      </c>
      <c r="J23" s="6">
        <v>3600</v>
      </c>
      <c r="K23" s="6">
        <v>6084000</v>
      </c>
      <c r="L23" s="6">
        <v>1521000</v>
      </c>
      <c r="M23" s="6">
        <f t="shared" si="0"/>
        <v>7605000</v>
      </c>
      <c r="N23" s="6">
        <v>2154000</v>
      </c>
      <c r="O23" s="6">
        <v>13597600</v>
      </c>
      <c r="P23" s="7">
        <v>0.11646525143950903</v>
      </c>
      <c r="Q23" s="6">
        <v>0</v>
      </c>
      <c r="R23" s="6">
        <v>16741836</v>
      </c>
      <c r="S23" s="6">
        <v>10939080</v>
      </c>
      <c r="T23" s="6">
        <v>19692000</v>
      </c>
    </row>
    <row r="24" spans="1:20" x14ac:dyDescent="0.35">
      <c r="A24" s="5">
        <v>23</v>
      </c>
      <c r="B24" s="5" t="s">
        <v>142</v>
      </c>
      <c r="C24" s="5" t="s">
        <v>143</v>
      </c>
      <c r="D24" s="5" t="s">
        <v>19</v>
      </c>
      <c r="E24" s="5" t="s">
        <v>255</v>
      </c>
      <c r="F24" s="6">
        <v>1400000</v>
      </c>
      <c r="G24" s="6">
        <v>3094000</v>
      </c>
      <c r="H24" s="6">
        <v>4494000</v>
      </c>
      <c r="I24" s="7">
        <v>1.2811229321005868E-3</v>
      </c>
      <c r="J24" s="6">
        <v>199916</v>
      </c>
      <c r="K24" s="6">
        <v>7500000</v>
      </c>
      <c r="L24" s="6">
        <v>0</v>
      </c>
      <c r="M24" s="6">
        <f t="shared" si="0"/>
        <v>7500000</v>
      </c>
      <c r="N24" s="6">
        <v>1399733</v>
      </c>
      <c r="O24" s="6">
        <v>13593649</v>
      </c>
      <c r="P24" s="7">
        <v>0.21992305868471407</v>
      </c>
      <c r="Q24" s="6">
        <v>763426</v>
      </c>
      <c r="R24" s="6">
        <v>13938216</v>
      </c>
      <c r="S24" s="6">
        <v>9352185</v>
      </c>
      <c r="T24" s="6">
        <v>564626</v>
      </c>
    </row>
    <row r="25" spans="1:20" x14ac:dyDescent="0.35">
      <c r="A25" s="5">
        <v>24</v>
      </c>
      <c r="B25" s="5" t="s">
        <v>208</v>
      </c>
      <c r="C25" s="5" t="s">
        <v>52</v>
      </c>
      <c r="D25" s="5" t="s">
        <v>30</v>
      </c>
      <c r="E25" s="5" t="s">
        <v>256</v>
      </c>
      <c r="F25" s="6">
        <v>4500000</v>
      </c>
      <c r="G25" s="6">
        <v>0</v>
      </c>
      <c r="H25" s="6">
        <v>4500000</v>
      </c>
      <c r="I25" s="7">
        <v>0</v>
      </c>
      <c r="J25" s="6">
        <v>572500</v>
      </c>
      <c r="K25" s="6">
        <v>5594451</v>
      </c>
      <c r="L25" s="6">
        <v>2637851</v>
      </c>
      <c r="M25" s="6">
        <f t="shared" si="0"/>
        <v>8232302</v>
      </c>
      <c r="N25" s="6">
        <v>7000</v>
      </c>
      <c r="O25" s="6">
        <v>13311802</v>
      </c>
      <c r="P25" s="7">
        <v>-1.3994421193450401E-2</v>
      </c>
      <c r="Q25" s="6">
        <v>2691857</v>
      </c>
      <c r="R25" s="6">
        <v>13490734</v>
      </c>
      <c r="S25" s="6">
        <v>25119075.800000001</v>
      </c>
      <c r="T25" s="6">
        <v>33579000</v>
      </c>
    </row>
    <row r="26" spans="1:20" x14ac:dyDescent="0.35">
      <c r="A26" s="5">
        <v>25</v>
      </c>
      <c r="B26" s="5" t="s">
        <v>209</v>
      </c>
      <c r="C26" s="5" t="s">
        <v>53</v>
      </c>
      <c r="D26" s="5" t="s">
        <v>54</v>
      </c>
      <c r="E26" s="5" t="s">
        <v>326</v>
      </c>
      <c r="F26" s="6">
        <v>1796500</v>
      </c>
      <c r="G26" s="6">
        <v>2864400</v>
      </c>
      <c r="H26" s="6">
        <v>4660900</v>
      </c>
      <c r="I26" s="7" t="s">
        <v>20</v>
      </c>
      <c r="J26" s="6">
        <v>0</v>
      </c>
      <c r="K26" s="6">
        <v>3759400</v>
      </c>
      <c r="L26" s="6">
        <v>3745800</v>
      </c>
      <c r="M26" s="6">
        <f t="shared" si="0"/>
        <v>7505200</v>
      </c>
      <c r="N26" s="6">
        <v>783000</v>
      </c>
      <c r="O26" s="6">
        <v>12949100</v>
      </c>
      <c r="P26" s="7" t="s">
        <v>20</v>
      </c>
      <c r="Q26" s="6">
        <v>117135810</v>
      </c>
      <c r="R26" s="6">
        <v>12272357</v>
      </c>
      <c r="S26" s="6">
        <v>21708207</v>
      </c>
      <c r="T26" s="6">
        <v>11357000</v>
      </c>
    </row>
    <row r="27" spans="1:20" x14ac:dyDescent="0.35">
      <c r="A27" s="5">
        <v>26</v>
      </c>
      <c r="B27" s="5" t="s">
        <v>55</v>
      </c>
      <c r="C27" s="5" t="s">
        <v>56</v>
      </c>
      <c r="D27" s="5" t="s">
        <v>23</v>
      </c>
      <c r="E27" s="5" t="s">
        <v>257</v>
      </c>
      <c r="F27" s="6">
        <v>1627156.8486589999</v>
      </c>
      <c r="G27" s="6">
        <v>2200566.9221264315</v>
      </c>
      <c r="H27" s="6">
        <v>3827723.7707854314</v>
      </c>
      <c r="I27" s="7">
        <v>-0.38549267364869633</v>
      </c>
      <c r="J27" s="6">
        <v>143145.54401570847</v>
      </c>
      <c r="K27" s="6">
        <v>8823562.6156154964</v>
      </c>
      <c r="L27" s="6">
        <v>0</v>
      </c>
      <c r="M27" s="6">
        <f t="shared" si="0"/>
        <v>8823562.6156154964</v>
      </c>
      <c r="N27" s="6">
        <v>76623.466866091767</v>
      </c>
      <c r="O27" s="6">
        <v>12871055.397282727</v>
      </c>
      <c r="P27" s="7">
        <v>-0.11515232196799363</v>
      </c>
      <c r="Q27" s="6">
        <v>1077438.1789080433</v>
      </c>
      <c r="R27" s="6">
        <v>22974043.63264592</v>
      </c>
      <c r="S27" s="6">
        <v>121908686.87955335</v>
      </c>
      <c r="T27" s="6">
        <v>0</v>
      </c>
    </row>
    <row r="28" spans="1:20" x14ac:dyDescent="0.35">
      <c r="A28" s="5">
        <v>27</v>
      </c>
      <c r="B28" s="5" t="s">
        <v>210</v>
      </c>
      <c r="C28" s="5" t="s">
        <v>145</v>
      </c>
      <c r="D28" s="5" t="s">
        <v>35</v>
      </c>
      <c r="E28" s="5" t="s">
        <v>258</v>
      </c>
      <c r="F28" s="6">
        <v>1291667</v>
      </c>
      <c r="G28" s="6">
        <v>1849250</v>
      </c>
      <c r="H28" s="6">
        <v>3140917</v>
      </c>
      <c r="I28" s="7">
        <v>-0.23856557575757575</v>
      </c>
      <c r="J28" s="6">
        <v>114181</v>
      </c>
      <c r="K28" s="6">
        <v>7068722</v>
      </c>
      <c r="L28" s="6">
        <v>2356248</v>
      </c>
      <c r="M28" s="6">
        <f t="shared" si="0"/>
        <v>9424970</v>
      </c>
      <c r="N28" s="6">
        <v>156333</v>
      </c>
      <c r="O28" s="6">
        <v>12836401</v>
      </c>
      <c r="P28" s="7">
        <v>-8.2714212161803413E-2</v>
      </c>
      <c r="Q28" s="6">
        <v>51697963</v>
      </c>
      <c r="R28" s="6">
        <v>30615283</v>
      </c>
      <c r="S28" s="6">
        <v>33571431.259999998</v>
      </c>
      <c r="T28" s="6">
        <v>0</v>
      </c>
    </row>
    <row r="29" spans="1:20" x14ac:dyDescent="0.35">
      <c r="A29" s="5">
        <v>28</v>
      </c>
      <c r="B29" s="5" t="s">
        <v>57</v>
      </c>
      <c r="C29" s="5" t="s">
        <v>58</v>
      </c>
      <c r="D29" s="5" t="s">
        <v>30</v>
      </c>
      <c r="E29" s="5" t="s">
        <v>259</v>
      </c>
      <c r="F29" s="6">
        <v>1300000</v>
      </c>
      <c r="G29" s="6">
        <v>2737020</v>
      </c>
      <c r="H29" s="6">
        <v>4037020</v>
      </c>
      <c r="I29" s="7">
        <v>0.16527211870072089</v>
      </c>
      <c r="J29" s="6">
        <v>149603</v>
      </c>
      <c r="K29" s="6">
        <v>8125000</v>
      </c>
      <c r="L29" s="6">
        <v>0</v>
      </c>
      <c r="M29" s="6">
        <f t="shared" si="0"/>
        <v>8125000</v>
      </c>
      <c r="N29" s="6">
        <v>108113</v>
      </c>
      <c r="O29" s="6">
        <v>12419736</v>
      </c>
      <c r="P29" s="7">
        <v>-0.40612501821829128</v>
      </c>
      <c r="Q29" s="6">
        <v>13521301</v>
      </c>
      <c r="R29" s="6">
        <v>29057378</v>
      </c>
      <c r="S29" s="6">
        <v>72754056</v>
      </c>
      <c r="T29" s="6">
        <v>12072273</v>
      </c>
    </row>
    <row r="30" spans="1:20" x14ac:dyDescent="0.35">
      <c r="A30" s="5">
        <v>29</v>
      </c>
      <c r="B30" s="5" t="s">
        <v>196</v>
      </c>
      <c r="C30" s="5" t="s">
        <v>146</v>
      </c>
      <c r="D30" s="5" t="s">
        <v>42</v>
      </c>
      <c r="E30" s="5" t="s">
        <v>260</v>
      </c>
      <c r="F30" s="6">
        <v>1300000</v>
      </c>
      <c r="G30" s="6">
        <v>2275000</v>
      </c>
      <c r="H30" s="6">
        <v>3575000</v>
      </c>
      <c r="I30" s="7" t="s">
        <v>20</v>
      </c>
      <c r="J30" s="6">
        <v>0</v>
      </c>
      <c r="K30" s="6">
        <v>3900000</v>
      </c>
      <c r="L30" s="6">
        <v>3900000</v>
      </c>
      <c r="M30" s="6">
        <f t="shared" si="0"/>
        <v>7800000</v>
      </c>
      <c r="N30" s="6">
        <v>1000100</v>
      </c>
      <c r="O30" s="6">
        <v>12375100</v>
      </c>
      <c r="P30" s="7" t="s">
        <v>20</v>
      </c>
      <c r="Q30" s="6">
        <v>1155644</v>
      </c>
      <c r="R30" s="6">
        <v>4458924</v>
      </c>
      <c r="S30" s="6">
        <v>3234348.95</v>
      </c>
      <c r="T30" s="6">
        <v>7405400</v>
      </c>
    </row>
    <row r="31" spans="1:20" x14ac:dyDescent="0.35">
      <c r="A31" s="5">
        <v>30</v>
      </c>
      <c r="B31" s="5" t="s">
        <v>147</v>
      </c>
      <c r="C31" s="5" t="s">
        <v>148</v>
      </c>
      <c r="D31" s="5" t="s">
        <v>149</v>
      </c>
      <c r="E31" s="5" t="s">
        <v>261</v>
      </c>
      <c r="F31" s="6">
        <v>1897705</v>
      </c>
      <c r="G31" s="6">
        <v>3017731</v>
      </c>
      <c r="H31" s="6">
        <v>4915436</v>
      </c>
      <c r="I31" s="7">
        <v>-3.6029302894303061E-2</v>
      </c>
      <c r="J31" s="6">
        <v>0</v>
      </c>
      <c r="K31" s="6">
        <v>5297625</v>
      </c>
      <c r="L31" s="6">
        <v>1055134</v>
      </c>
      <c r="M31" s="6">
        <f t="shared" si="0"/>
        <v>6352759</v>
      </c>
      <c r="N31" s="6">
        <v>1001068</v>
      </c>
      <c r="O31" s="6">
        <v>12269263</v>
      </c>
      <c r="P31" s="7">
        <v>-4.3371330744173209E-2</v>
      </c>
      <c r="Q31" s="6">
        <v>66407312</v>
      </c>
      <c r="R31" s="6">
        <v>7504818</v>
      </c>
      <c r="S31" s="6">
        <v>52256466.079999998</v>
      </c>
      <c r="T31" s="6">
        <v>14471284</v>
      </c>
    </row>
    <row r="32" spans="1:20" x14ac:dyDescent="0.35">
      <c r="A32" s="5">
        <v>31</v>
      </c>
      <c r="B32" s="5" t="s">
        <v>211</v>
      </c>
      <c r="C32" s="5" t="s">
        <v>59</v>
      </c>
      <c r="D32" s="5" t="s">
        <v>60</v>
      </c>
      <c r="E32" s="5" t="s">
        <v>262</v>
      </c>
      <c r="F32" s="6">
        <v>1560240</v>
      </c>
      <c r="G32" s="6">
        <v>2268849</v>
      </c>
      <c r="H32" s="6">
        <v>3829089</v>
      </c>
      <c r="I32" s="7">
        <v>0.2287682983222199</v>
      </c>
      <c r="J32" s="6">
        <v>980732</v>
      </c>
      <c r="K32" s="6">
        <v>6541848</v>
      </c>
      <c r="L32" s="6">
        <v>0</v>
      </c>
      <c r="M32" s="6">
        <f t="shared" si="0"/>
        <v>6541848</v>
      </c>
      <c r="N32" s="6">
        <v>207226</v>
      </c>
      <c r="O32" s="6">
        <v>11558895</v>
      </c>
      <c r="P32" s="7">
        <v>0.26487685531183081</v>
      </c>
      <c r="Q32" s="6">
        <v>0</v>
      </c>
      <c r="R32" s="6">
        <v>15901954</v>
      </c>
      <c r="S32" s="6">
        <v>5576639.04</v>
      </c>
      <c r="T32" s="6">
        <v>9038581</v>
      </c>
    </row>
    <row r="33" spans="1:20" x14ac:dyDescent="0.35">
      <c r="A33" s="5">
        <v>32</v>
      </c>
      <c r="B33" s="5" t="s">
        <v>61</v>
      </c>
      <c r="C33" s="5" t="s">
        <v>62</v>
      </c>
      <c r="D33" s="5" t="s">
        <v>42</v>
      </c>
      <c r="E33" s="5" t="s">
        <v>263</v>
      </c>
      <c r="F33" s="6">
        <v>1350000</v>
      </c>
      <c r="G33" s="6">
        <v>3118500</v>
      </c>
      <c r="H33" s="6">
        <v>4468500</v>
      </c>
      <c r="I33" s="7">
        <v>0.35996389255539607</v>
      </c>
      <c r="J33" s="6">
        <v>137000</v>
      </c>
      <c r="K33" s="6">
        <v>4919989</v>
      </c>
      <c r="L33" s="6">
        <v>2004756</v>
      </c>
      <c r="M33" s="6">
        <f t="shared" si="0"/>
        <v>6924745</v>
      </c>
      <c r="N33" s="6">
        <v>0</v>
      </c>
      <c r="O33" s="6">
        <v>11530245</v>
      </c>
      <c r="P33" s="7">
        <v>0.24691522108321218</v>
      </c>
      <c r="Q33" s="6">
        <v>31229958</v>
      </c>
      <c r="R33" s="6">
        <v>7164956</v>
      </c>
      <c r="S33" s="6">
        <v>30611185.759999998</v>
      </c>
      <c r="T33" s="6">
        <v>0</v>
      </c>
    </row>
    <row r="34" spans="1:20" x14ac:dyDescent="0.35">
      <c r="A34" s="5">
        <v>33</v>
      </c>
      <c r="B34" s="5" t="s">
        <v>181</v>
      </c>
      <c r="C34" s="5" t="s">
        <v>82</v>
      </c>
      <c r="D34" s="5" t="s">
        <v>54</v>
      </c>
      <c r="E34" s="5" t="s">
        <v>264</v>
      </c>
      <c r="F34" s="6">
        <v>1078840.1372488479</v>
      </c>
      <c r="G34" s="6">
        <v>1826733.4939116815</v>
      </c>
      <c r="H34" s="6">
        <v>2905573.6311605293</v>
      </c>
      <c r="I34" s="7" t="s">
        <v>20</v>
      </c>
      <c r="J34" s="6">
        <v>21841.651810919488</v>
      </c>
      <c r="K34" s="6">
        <v>6110386.6136913644</v>
      </c>
      <c r="L34" s="6">
        <v>1229438.0596314147</v>
      </c>
      <c r="M34" s="6">
        <f t="shared" ref="M34:M65" si="1">K34+L34</f>
        <v>7339824.6733227791</v>
      </c>
      <c r="N34" s="6">
        <v>1090036.2780931008</v>
      </c>
      <c r="O34" s="6">
        <v>11357276.234387329</v>
      </c>
      <c r="P34" s="7" t="s">
        <v>20</v>
      </c>
      <c r="Q34" s="6">
        <v>4990076.1061348543</v>
      </c>
      <c r="R34" s="6">
        <v>7679177.9970517056</v>
      </c>
      <c r="S34" s="6">
        <v>3146683.1295438623</v>
      </c>
      <c r="T34" s="6">
        <v>1473713.3543794984</v>
      </c>
    </row>
    <row r="35" spans="1:20" x14ac:dyDescent="0.35">
      <c r="A35" s="5">
        <v>34</v>
      </c>
      <c r="B35" s="5" t="s">
        <v>178</v>
      </c>
      <c r="C35" s="5" t="s">
        <v>45</v>
      </c>
      <c r="D35" s="5" t="s">
        <v>35</v>
      </c>
      <c r="E35" s="5" t="s">
        <v>265</v>
      </c>
      <c r="F35" s="6">
        <v>1250000</v>
      </c>
      <c r="G35" s="6">
        <v>2515600</v>
      </c>
      <c r="H35" s="6">
        <v>3765600</v>
      </c>
      <c r="I35" s="7" t="s">
        <v>20</v>
      </c>
      <c r="J35" s="6">
        <v>87082</v>
      </c>
      <c r="K35" s="6">
        <v>5000000</v>
      </c>
      <c r="L35" s="6">
        <v>1250000</v>
      </c>
      <c r="M35" s="6">
        <f t="shared" si="1"/>
        <v>6250000</v>
      </c>
      <c r="N35" s="6">
        <v>1208425</v>
      </c>
      <c r="O35" s="6">
        <v>11311107</v>
      </c>
      <c r="P35" s="7" t="s">
        <v>20</v>
      </c>
      <c r="Q35" s="6">
        <v>3428820</v>
      </c>
      <c r="R35" s="6">
        <v>10445145</v>
      </c>
      <c r="S35" s="6">
        <v>1443787.44</v>
      </c>
      <c r="T35" s="6">
        <v>1477278</v>
      </c>
    </row>
    <row r="36" spans="1:20" x14ac:dyDescent="0.35">
      <c r="A36" s="5">
        <v>35</v>
      </c>
      <c r="B36" s="5" t="s">
        <v>150</v>
      </c>
      <c r="C36" s="5" t="s">
        <v>151</v>
      </c>
      <c r="D36" s="5" t="s">
        <v>30</v>
      </c>
      <c r="E36" s="5" t="s">
        <v>266</v>
      </c>
      <c r="F36" s="6">
        <v>1000000</v>
      </c>
      <c r="G36" s="6">
        <v>1872540</v>
      </c>
      <c r="H36" s="6">
        <v>2872540</v>
      </c>
      <c r="I36" s="7">
        <v>-8.4291798429052323E-2</v>
      </c>
      <c r="J36" s="6">
        <v>2250</v>
      </c>
      <c r="K36" s="6">
        <v>5992128</v>
      </c>
      <c r="L36" s="6">
        <v>1498032</v>
      </c>
      <c r="M36" s="6">
        <f t="shared" si="1"/>
        <v>7490160</v>
      </c>
      <c r="N36" s="6">
        <v>650000</v>
      </c>
      <c r="O36" s="6">
        <v>11014950</v>
      </c>
      <c r="P36" s="7">
        <v>-0.1362889661688772</v>
      </c>
      <c r="Q36" s="6">
        <v>5630994</v>
      </c>
      <c r="R36" s="6">
        <v>13759841</v>
      </c>
      <c r="S36" s="6">
        <v>10350411</v>
      </c>
      <c r="T36" s="6">
        <v>8392000</v>
      </c>
    </row>
    <row r="37" spans="1:20" x14ac:dyDescent="0.35">
      <c r="A37" s="5">
        <v>36</v>
      </c>
      <c r="B37" s="5" t="s">
        <v>192</v>
      </c>
      <c r="C37" s="5" t="s">
        <v>67</v>
      </c>
      <c r="D37" s="5" t="s">
        <v>30</v>
      </c>
      <c r="E37" s="5" t="s">
        <v>267</v>
      </c>
      <c r="F37" s="6">
        <v>947409</v>
      </c>
      <c r="G37" s="6">
        <v>1937748</v>
      </c>
      <c r="H37" s="6">
        <v>2885157</v>
      </c>
      <c r="I37" s="7" t="s">
        <v>20</v>
      </c>
      <c r="J37" s="6">
        <v>0</v>
      </c>
      <c r="K37" s="6">
        <v>3894872</v>
      </c>
      <c r="L37" s="6">
        <v>1918384</v>
      </c>
      <c r="M37" s="6">
        <f t="shared" si="1"/>
        <v>5813256</v>
      </c>
      <c r="N37" s="6">
        <v>2290000</v>
      </c>
      <c r="O37" s="6">
        <v>10988413</v>
      </c>
      <c r="P37" s="7" t="s">
        <v>20</v>
      </c>
      <c r="Q37" s="6">
        <v>8580536</v>
      </c>
      <c r="R37" s="6">
        <v>10465922</v>
      </c>
      <c r="S37" s="6">
        <v>8555328</v>
      </c>
      <c r="T37" s="6">
        <v>3007000</v>
      </c>
    </row>
    <row r="38" spans="1:20" x14ac:dyDescent="0.35">
      <c r="A38" s="5">
        <v>37</v>
      </c>
      <c r="B38" s="5" t="s">
        <v>46</v>
      </c>
      <c r="C38" s="5" t="s">
        <v>47</v>
      </c>
      <c r="D38" s="5" t="s">
        <v>23</v>
      </c>
      <c r="E38" s="5" t="s">
        <v>268</v>
      </c>
      <c r="F38" s="6">
        <v>1316370</v>
      </c>
      <c r="G38" s="6">
        <v>4620459</v>
      </c>
      <c r="H38" s="6">
        <v>5936829</v>
      </c>
      <c r="I38" s="7">
        <v>0.46761267300881726</v>
      </c>
      <c r="J38" s="6">
        <v>0</v>
      </c>
      <c r="K38" s="6">
        <v>2336554</v>
      </c>
      <c r="L38" s="6">
        <v>2336546</v>
      </c>
      <c r="M38" s="6">
        <f t="shared" si="1"/>
        <v>4673100</v>
      </c>
      <c r="N38" s="6">
        <v>18000</v>
      </c>
      <c r="O38" s="6">
        <v>10627929</v>
      </c>
      <c r="P38" s="7">
        <v>8.2639996895630174E-2</v>
      </c>
      <c r="Q38" s="6">
        <v>37807408</v>
      </c>
      <c r="R38" s="6">
        <v>5823984</v>
      </c>
      <c r="S38" s="6">
        <v>666596063</v>
      </c>
      <c r="T38" s="6">
        <v>0</v>
      </c>
    </row>
    <row r="39" spans="1:20" x14ac:dyDescent="0.35">
      <c r="A39" s="5">
        <v>38</v>
      </c>
      <c r="B39" s="5" t="s">
        <v>70</v>
      </c>
      <c r="C39" s="5" t="s">
        <v>71</v>
      </c>
      <c r="D39" s="5" t="s">
        <v>35</v>
      </c>
      <c r="E39" s="5" t="s">
        <v>269</v>
      </c>
      <c r="F39" s="6">
        <v>1083333</v>
      </c>
      <c r="G39" s="6">
        <v>1452000</v>
      </c>
      <c r="H39" s="6">
        <v>2535333</v>
      </c>
      <c r="I39" s="7">
        <v>0.20730142857142853</v>
      </c>
      <c r="J39" s="6">
        <v>142543</v>
      </c>
      <c r="K39" s="6">
        <v>4200000</v>
      </c>
      <c r="L39" s="6">
        <v>2800000</v>
      </c>
      <c r="M39" s="6">
        <f t="shared" si="1"/>
        <v>7000000</v>
      </c>
      <c r="N39" s="6">
        <v>927000</v>
      </c>
      <c r="O39" s="6">
        <v>10604876</v>
      </c>
      <c r="P39" s="7">
        <v>8.0594987346038982E-2</v>
      </c>
      <c r="Q39" s="6">
        <v>0</v>
      </c>
      <c r="R39" s="6">
        <v>4013413</v>
      </c>
      <c r="S39" s="6">
        <v>4751643.4799999995</v>
      </c>
      <c r="T39" s="6">
        <v>4327000</v>
      </c>
    </row>
    <row r="40" spans="1:20" x14ac:dyDescent="0.35">
      <c r="A40" s="5">
        <v>39</v>
      </c>
      <c r="B40" s="5" t="s">
        <v>152</v>
      </c>
      <c r="C40" s="5" t="s">
        <v>153</v>
      </c>
      <c r="D40" s="5" t="s">
        <v>42</v>
      </c>
      <c r="E40" s="5" t="s">
        <v>270</v>
      </c>
      <c r="F40" s="6">
        <v>1174400</v>
      </c>
      <c r="G40" s="6">
        <v>2482500</v>
      </c>
      <c r="H40" s="6">
        <v>3656900</v>
      </c>
      <c r="I40" s="7">
        <v>0.49243741651488171</v>
      </c>
      <c r="J40" s="6">
        <v>95250</v>
      </c>
      <c r="K40" s="6">
        <v>3360561</v>
      </c>
      <c r="L40" s="6">
        <v>1441052</v>
      </c>
      <c r="M40" s="6">
        <f t="shared" si="1"/>
        <v>4801613</v>
      </c>
      <c r="N40" s="6">
        <v>2045000</v>
      </c>
      <c r="O40" s="6">
        <v>10598763</v>
      </c>
      <c r="P40" s="7">
        <v>0.43105892627269071</v>
      </c>
      <c r="Q40" s="6">
        <v>18707311</v>
      </c>
      <c r="R40" s="6">
        <v>9684555</v>
      </c>
      <c r="S40" s="6">
        <v>11567579.52</v>
      </c>
      <c r="T40" s="6">
        <v>12318000</v>
      </c>
    </row>
    <row r="41" spans="1:20" x14ac:dyDescent="0.35">
      <c r="A41" s="5">
        <v>40</v>
      </c>
      <c r="B41" s="5" t="s">
        <v>74</v>
      </c>
      <c r="C41" s="5" t="s">
        <v>195</v>
      </c>
      <c r="D41" s="5" t="s">
        <v>42</v>
      </c>
      <c r="E41" s="5" t="s">
        <v>271</v>
      </c>
      <c r="F41" s="6">
        <v>1171552.93103448</v>
      </c>
      <c r="G41" s="6">
        <v>2766153.6254655104</v>
      </c>
      <c r="H41" s="6">
        <v>3937706.5564999906</v>
      </c>
      <c r="I41" s="7">
        <v>0.63802215833166342</v>
      </c>
      <c r="J41" s="6">
        <v>280855.08243141696</v>
      </c>
      <c r="K41" s="6">
        <v>3179679.2669837088</v>
      </c>
      <c r="L41" s="6">
        <v>2911381.9302475024</v>
      </c>
      <c r="M41" s="6">
        <f t="shared" si="1"/>
        <v>6091061.1972312108</v>
      </c>
      <c r="N41" s="6">
        <v>0</v>
      </c>
      <c r="O41" s="6">
        <v>10309622.836162619</v>
      </c>
      <c r="P41" s="7">
        <v>-0.20777469697405149</v>
      </c>
      <c r="Q41" s="6">
        <v>454763.95322473167</v>
      </c>
      <c r="R41" s="6">
        <v>14526701.809773529</v>
      </c>
      <c r="S41" s="6">
        <v>7765881.62865273</v>
      </c>
      <c r="T41" s="6">
        <v>0</v>
      </c>
    </row>
    <row r="42" spans="1:20" x14ac:dyDescent="0.35">
      <c r="A42" s="5">
        <v>42</v>
      </c>
      <c r="B42" s="5" t="s">
        <v>193</v>
      </c>
      <c r="C42" s="5" t="s">
        <v>182</v>
      </c>
      <c r="D42" s="5" t="s">
        <v>30</v>
      </c>
      <c r="E42" s="5" t="s">
        <v>272</v>
      </c>
      <c r="F42" s="6">
        <v>966717.31484693254</v>
      </c>
      <c r="G42" s="6">
        <v>0</v>
      </c>
      <c r="H42" s="6">
        <v>966717.31484693254</v>
      </c>
      <c r="I42" s="7">
        <v>4.2339010024187385E-2</v>
      </c>
      <c r="J42" s="6">
        <v>0</v>
      </c>
      <c r="K42" s="6">
        <v>9172029.3194223922</v>
      </c>
      <c r="L42" s="6">
        <v>0</v>
      </c>
      <c r="M42" s="6">
        <f t="shared" si="1"/>
        <v>9172029.3194223922</v>
      </c>
      <c r="N42" s="6">
        <v>0</v>
      </c>
      <c r="O42" s="6">
        <v>10138746.634269325</v>
      </c>
      <c r="P42" s="7">
        <v>-3.5143312680231409E-2</v>
      </c>
      <c r="Q42" s="6">
        <v>0</v>
      </c>
      <c r="R42" s="6">
        <v>0</v>
      </c>
      <c r="S42" s="6">
        <v>2876147610.9000001</v>
      </c>
      <c r="T42" s="6">
        <v>0</v>
      </c>
    </row>
    <row r="43" spans="1:20" x14ac:dyDescent="0.35">
      <c r="A43" s="5">
        <v>41</v>
      </c>
      <c r="B43" s="5" t="s">
        <v>193</v>
      </c>
      <c r="C43" s="5" t="s">
        <v>75</v>
      </c>
      <c r="D43" s="5" t="s">
        <v>30</v>
      </c>
      <c r="E43" s="5" t="s">
        <v>273</v>
      </c>
      <c r="F43" s="6">
        <v>966717.31484693254</v>
      </c>
      <c r="G43" s="6">
        <v>0</v>
      </c>
      <c r="H43" s="6">
        <v>966717.31484693254</v>
      </c>
      <c r="I43" s="7" t="s">
        <v>20</v>
      </c>
      <c r="J43" s="6">
        <v>0</v>
      </c>
      <c r="K43" s="6">
        <v>9172029.3194223922</v>
      </c>
      <c r="L43" s="6">
        <v>0</v>
      </c>
      <c r="M43" s="6">
        <f t="shared" si="1"/>
        <v>9172029.3194223922</v>
      </c>
      <c r="N43" s="6">
        <v>0</v>
      </c>
      <c r="O43" s="6">
        <v>10138746.634269325</v>
      </c>
      <c r="P43" s="7" t="s">
        <v>20</v>
      </c>
      <c r="Q43" s="6">
        <v>0</v>
      </c>
      <c r="R43" s="6">
        <v>0</v>
      </c>
      <c r="S43" s="6">
        <v>648056484.47000003</v>
      </c>
      <c r="T43" s="6">
        <v>0</v>
      </c>
    </row>
    <row r="44" spans="1:20" x14ac:dyDescent="0.35">
      <c r="A44" s="5">
        <v>43</v>
      </c>
      <c r="B44" s="5" t="s">
        <v>212</v>
      </c>
      <c r="C44" s="5" t="s">
        <v>78</v>
      </c>
      <c r="D44" s="5" t="s">
        <v>30</v>
      </c>
      <c r="E44" s="5" t="s">
        <v>274</v>
      </c>
      <c r="F44" s="6">
        <v>1262000</v>
      </c>
      <c r="G44" s="6">
        <v>2640735</v>
      </c>
      <c r="H44" s="6">
        <v>3902735</v>
      </c>
      <c r="I44" s="7">
        <v>-0.10621387283236994</v>
      </c>
      <c r="J44" s="6">
        <v>217800</v>
      </c>
      <c r="K44" s="6">
        <v>3551140</v>
      </c>
      <c r="L44" s="6">
        <v>2271774</v>
      </c>
      <c r="M44" s="6">
        <f t="shared" si="1"/>
        <v>5822914</v>
      </c>
      <c r="N44" s="6">
        <v>0</v>
      </c>
      <c r="O44" s="6">
        <v>9943449</v>
      </c>
      <c r="P44" s="7">
        <v>9.3629989207174358E-2</v>
      </c>
      <c r="Q44" s="6">
        <v>920762</v>
      </c>
      <c r="R44" s="6">
        <v>9959488</v>
      </c>
      <c r="S44" s="6">
        <v>10688104.9</v>
      </c>
      <c r="T44" s="6">
        <v>23320232</v>
      </c>
    </row>
    <row r="45" spans="1:20" x14ac:dyDescent="0.35">
      <c r="A45" s="5">
        <v>44</v>
      </c>
      <c r="B45" s="5" t="s">
        <v>174</v>
      </c>
      <c r="C45" s="5" t="s">
        <v>79</v>
      </c>
      <c r="D45" s="5" t="s">
        <v>54</v>
      </c>
      <c r="E45" s="5" t="s">
        <v>275</v>
      </c>
      <c r="F45" s="6">
        <v>1244314.1784045948</v>
      </c>
      <c r="G45" s="6">
        <v>1800676.8549999956</v>
      </c>
      <c r="H45" s="6">
        <v>3044991.0334045906</v>
      </c>
      <c r="I45" s="7" t="s">
        <v>20</v>
      </c>
      <c r="J45" s="6">
        <v>2068858.3381685773</v>
      </c>
      <c r="K45" s="6">
        <v>4349372.032308802</v>
      </c>
      <c r="L45" s="6">
        <v>0</v>
      </c>
      <c r="M45" s="6">
        <f t="shared" si="1"/>
        <v>4349372.032308802</v>
      </c>
      <c r="N45" s="6">
        <v>456748.13432049699</v>
      </c>
      <c r="O45" s="6">
        <v>9919969.5382024683</v>
      </c>
      <c r="P45" s="7" t="s">
        <v>20</v>
      </c>
      <c r="Q45" s="6">
        <v>0</v>
      </c>
      <c r="R45" s="6">
        <v>9150239.7366306297</v>
      </c>
      <c r="S45" s="6">
        <v>14306064.547997283</v>
      </c>
      <c r="T45" s="6">
        <v>0</v>
      </c>
    </row>
    <row r="46" spans="1:20" x14ac:dyDescent="0.35">
      <c r="A46" s="5">
        <v>45</v>
      </c>
      <c r="B46" s="5" t="s">
        <v>213</v>
      </c>
      <c r="C46" s="5" t="s">
        <v>80</v>
      </c>
      <c r="D46" s="5" t="s">
        <v>30</v>
      </c>
      <c r="E46" s="5" t="s">
        <v>276</v>
      </c>
      <c r="F46" s="6">
        <v>1000000</v>
      </c>
      <c r="G46" s="6">
        <v>1710000</v>
      </c>
      <c r="H46" s="6">
        <v>2710000</v>
      </c>
      <c r="I46" s="7" t="s">
        <v>20</v>
      </c>
      <c r="J46" s="6">
        <v>700</v>
      </c>
      <c r="K46" s="6">
        <v>4717549</v>
      </c>
      <c r="L46" s="6">
        <v>1562505</v>
      </c>
      <c r="M46" s="6">
        <f t="shared" si="1"/>
        <v>6280054</v>
      </c>
      <c r="N46" s="6">
        <v>435260</v>
      </c>
      <c r="O46" s="6">
        <v>9426014</v>
      </c>
      <c r="P46" s="7" t="s">
        <v>20</v>
      </c>
      <c r="Q46" s="6">
        <v>1751982</v>
      </c>
      <c r="R46" s="6">
        <v>9868360</v>
      </c>
      <c r="S46" s="6">
        <v>2626632</v>
      </c>
      <c r="T46" s="6">
        <v>8675000</v>
      </c>
    </row>
    <row r="47" spans="1:20" x14ac:dyDescent="0.35">
      <c r="A47" s="5">
        <v>46</v>
      </c>
      <c r="B47" s="5" t="s">
        <v>214</v>
      </c>
      <c r="C47" s="5" t="s">
        <v>81</v>
      </c>
      <c r="D47" s="5" t="s">
        <v>42</v>
      </c>
      <c r="E47" s="5" t="s">
        <v>277</v>
      </c>
      <c r="F47" s="6">
        <v>1274739.4080235602</v>
      </c>
      <c r="G47" s="6">
        <v>2147847.0402298798</v>
      </c>
      <c r="H47" s="6">
        <v>3422586.4482534397</v>
      </c>
      <c r="I47" s="7">
        <v>-0.2131343021663975</v>
      </c>
      <c r="J47" s="6">
        <v>105075.28065900358</v>
      </c>
      <c r="K47" s="6">
        <v>5545411.7213273812</v>
      </c>
      <c r="L47" s="6">
        <v>0</v>
      </c>
      <c r="M47" s="6">
        <f t="shared" si="1"/>
        <v>5545411.7213273812</v>
      </c>
      <c r="N47" s="6">
        <v>0</v>
      </c>
      <c r="O47" s="6">
        <v>9073073.4502398241</v>
      </c>
      <c r="P47" s="7">
        <v>-6.2707318671230139E-3</v>
      </c>
      <c r="Q47" s="6">
        <v>0</v>
      </c>
      <c r="R47" s="6">
        <v>15796002.60874613</v>
      </c>
      <c r="S47" s="6">
        <v>26770518.879999999</v>
      </c>
      <c r="T47" s="6">
        <v>0</v>
      </c>
    </row>
    <row r="48" spans="1:20" x14ac:dyDescent="0.35">
      <c r="A48" s="5">
        <v>47</v>
      </c>
      <c r="B48" s="5" t="s">
        <v>154</v>
      </c>
      <c r="C48" s="5" t="s">
        <v>155</v>
      </c>
      <c r="D48" s="5" t="s">
        <v>35</v>
      </c>
      <c r="E48" s="5" t="s">
        <v>278</v>
      </c>
      <c r="F48" s="6">
        <v>638885</v>
      </c>
      <c r="G48" s="6">
        <v>1379991</v>
      </c>
      <c r="H48" s="6">
        <v>2018876</v>
      </c>
      <c r="I48" s="7">
        <v>-3.699795844383813E-2</v>
      </c>
      <c r="J48" s="6">
        <v>107314</v>
      </c>
      <c r="K48" s="6">
        <v>4595370</v>
      </c>
      <c r="L48" s="6">
        <v>2305000</v>
      </c>
      <c r="M48" s="6">
        <f t="shared" si="1"/>
        <v>6900370</v>
      </c>
      <c r="N48" s="6">
        <v>0</v>
      </c>
      <c r="O48" s="6">
        <v>9026560</v>
      </c>
      <c r="P48" s="7">
        <v>-4.6935262347895024E-2</v>
      </c>
      <c r="Q48" s="6">
        <v>57238375</v>
      </c>
      <c r="R48" s="6">
        <v>39346663</v>
      </c>
      <c r="S48" s="6">
        <v>91651368.019999996</v>
      </c>
      <c r="T48" s="6">
        <v>0</v>
      </c>
    </row>
    <row r="49" spans="1:20" x14ac:dyDescent="0.35">
      <c r="A49" s="5">
        <v>48</v>
      </c>
      <c r="B49" s="5" t="s">
        <v>156</v>
      </c>
      <c r="C49" s="5" t="s">
        <v>157</v>
      </c>
      <c r="D49" s="5" t="s">
        <v>60</v>
      </c>
      <c r="E49" s="5" t="s">
        <v>279</v>
      </c>
      <c r="F49" s="6">
        <v>1240139</v>
      </c>
      <c r="G49" s="6">
        <v>1240139</v>
      </c>
      <c r="H49" s="6">
        <v>2480278</v>
      </c>
      <c r="I49" s="7">
        <v>-0.26237875222748541</v>
      </c>
      <c r="J49" s="6">
        <v>58437</v>
      </c>
      <c r="K49" s="6">
        <v>4960556</v>
      </c>
      <c r="L49" s="6">
        <v>0</v>
      </c>
      <c r="M49" s="6">
        <f t="shared" si="1"/>
        <v>4960556</v>
      </c>
      <c r="N49" s="6">
        <v>1177108</v>
      </c>
      <c r="O49" s="6">
        <v>8676379</v>
      </c>
      <c r="P49" s="7">
        <v>-6.4422925338474157E-2</v>
      </c>
      <c r="Q49" s="6">
        <v>12829896</v>
      </c>
      <c r="R49" s="6">
        <v>12334470</v>
      </c>
      <c r="S49" s="6">
        <v>1601530</v>
      </c>
      <c r="T49" s="6">
        <v>2830184</v>
      </c>
    </row>
    <row r="50" spans="1:20" x14ac:dyDescent="0.35">
      <c r="A50" s="5">
        <v>49</v>
      </c>
      <c r="B50" s="5" t="s">
        <v>83</v>
      </c>
      <c r="C50" s="5" t="s">
        <v>84</v>
      </c>
      <c r="D50" s="5" t="s">
        <v>85</v>
      </c>
      <c r="E50" s="5" t="s">
        <v>327</v>
      </c>
      <c r="F50" s="6">
        <v>1275774</v>
      </c>
      <c r="G50" s="6">
        <v>2679481</v>
      </c>
      <c r="H50" s="6">
        <v>3955255</v>
      </c>
      <c r="I50" s="7">
        <v>3.0267328669514315E-2</v>
      </c>
      <c r="J50" s="6">
        <v>59030</v>
      </c>
      <c r="K50" s="6">
        <v>2340000</v>
      </c>
      <c r="L50" s="6">
        <v>1560000</v>
      </c>
      <c r="M50" s="6">
        <f t="shared" si="1"/>
        <v>3900000</v>
      </c>
      <c r="N50" s="6">
        <v>737000</v>
      </c>
      <c r="O50" s="6">
        <v>8651285</v>
      </c>
      <c r="P50" s="7">
        <v>0.15483580740733816</v>
      </c>
      <c r="Q50" s="6">
        <v>19062759</v>
      </c>
      <c r="R50" s="6">
        <v>4997895</v>
      </c>
      <c r="S50" s="6">
        <v>17231249</v>
      </c>
      <c r="T50" s="6">
        <v>1744000</v>
      </c>
    </row>
    <row r="51" spans="1:20" x14ac:dyDescent="0.35">
      <c r="A51" s="5">
        <v>50</v>
      </c>
      <c r="B51" s="5" t="s">
        <v>63</v>
      </c>
      <c r="C51" s="5" t="s">
        <v>64</v>
      </c>
      <c r="D51" s="5" t="s">
        <v>30</v>
      </c>
      <c r="E51" s="5" t="s">
        <v>280</v>
      </c>
      <c r="F51" s="6">
        <v>1000000</v>
      </c>
      <c r="G51" s="6">
        <v>1650000</v>
      </c>
      <c r="H51" s="6">
        <v>2650000</v>
      </c>
      <c r="I51" s="7">
        <v>0.14718614718614709</v>
      </c>
      <c r="J51" s="6">
        <v>0</v>
      </c>
      <c r="K51" s="6">
        <v>6000000</v>
      </c>
      <c r="L51" s="6">
        <v>0</v>
      </c>
      <c r="M51" s="6">
        <f t="shared" si="1"/>
        <v>6000000</v>
      </c>
      <c r="N51" s="6">
        <v>0</v>
      </c>
      <c r="O51" s="6">
        <v>8650000</v>
      </c>
      <c r="P51" s="7">
        <v>0.27019089574155664</v>
      </c>
      <c r="Q51" s="6">
        <v>31800000</v>
      </c>
      <c r="R51" s="6">
        <v>21019864</v>
      </c>
      <c r="S51" s="6">
        <v>7380000</v>
      </c>
      <c r="T51" s="6">
        <v>0</v>
      </c>
    </row>
    <row r="52" spans="1:20" x14ac:dyDescent="0.35">
      <c r="A52" s="5">
        <v>51</v>
      </c>
      <c r="B52" s="5" t="s">
        <v>65</v>
      </c>
      <c r="C52" s="5" t="s">
        <v>66</v>
      </c>
      <c r="D52" s="5" t="s">
        <v>23</v>
      </c>
      <c r="E52" s="5" t="s">
        <v>281</v>
      </c>
      <c r="F52" s="6">
        <v>1206852</v>
      </c>
      <c r="G52" s="6">
        <v>2158818</v>
      </c>
      <c r="H52" s="6">
        <v>3365670</v>
      </c>
      <c r="I52" s="7">
        <v>-0.17531232043948453</v>
      </c>
      <c r="J52" s="6">
        <v>618</v>
      </c>
      <c r="K52" s="6">
        <v>0</v>
      </c>
      <c r="L52" s="6">
        <v>4667994</v>
      </c>
      <c r="M52" s="6">
        <f t="shared" si="1"/>
        <v>4667994</v>
      </c>
      <c r="N52" s="6">
        <v>512000</v>
      </c>
      <c r="O52" s="6">
        <v>8546282</v>
      </c>
      <c r="P52" s="7">
        <v>4.3810248251559436E-2</v>
      </c>
      <c r="Q52" s="6">
        <v>43042178</v>
      </c>
      <c r="R52" s="6">
        <v>0</v>
      </c>
      <c r="S52" s="6">
        <v>111068861</v>
      </c>
      <c r="T52" s="6">
        <v>14416000</v>
      </c>
    </row>
    <row r="53" spans="1:20" x14ac:dyDescent="0.35">
      <c r="A53" s="5">
        <v>52</v>
      </c>
      <c r="B53" s="5" t="s">
        <v>215</v>
      </c>
      <c r="C53" s="5" t="s">
        <v>86</v>
      </c>
      <c r="D53" s="5" t="s">
        <v>54</v>
      </c>
      <c r="E53" s="5" t="s">
        <v>282</v>
      </c>
      <c r="F53" s="6">
        <v>1508870.3561143642</v>
      </c>
      <c r="G53" s="6">
        <v>1629579.3597752834</v>
      </c>
      <c r="H53" s="6">
        <v>3138449.7158896476</v>
      </c>
      <c r="I53" s="7">
        <v>-2.801255063073349E-2</v>
      </c>
      <c r="J53" s="6">
        <v>386520.04473237455</v>
      </c>
      <c r="K53" s="6">
        <v>4315512.8508764263</v>
      </c>
      <c r="L53" s="6">
        <v>0</v>
      </c>
      <c r="M53" s="6">
        <f t="shared" si="1"/>
        <v>4315512.8508764263</v>
      </c>
      <c r="N53" s="6">
        <v>678991.72533773782</v>
      </c>
      <c r="O53" s="6">
        <v>8519474.3368361872</v>
      </c>
      <c r="P53" s="7">
        <v>-2.8019808731636897E-2</v>
      </c>
      <c r="Q53" s="6">
        <v>1351895.2806105332</v>
      </c>
      <c r="R53" s="6">
        <v>7167439.7715994082</v>
      </c>
      <c r="S53" s="6">
        <v>15141067.439999999</v>
      </c>
      <c r="T53" s="6">
        <v>0</v>
      </c>
    </row>
    <row r="54" spans="1:20" x14ac:dyDescent="0.35">
      <c r="A54" s="5">
        <v>53</v>
      </c>
      <c r="B54" s="5" t="s">
        <v>233</v>
      </c>
      <c r="C54" s="5" t="s">
        <v>87</v>
      </c>
      <c r="D54" s="5" t="s">
        <v>85</v>
      </c>
      <c r="E54" s="5" t="s">
        <v>283</v>
      </c>
      <c r="F54" s="6">
        <v>907200</v>
      </c>
      <c r="G54" s="6">
        <v>2661350</v>
      </c>
      <c r="H54" s="6">
        <v>3568550</v>
      </c>
      <c r="I54" s="7">
        <v>0.22871386776214697</v>
      </c>
      <c r="J54" s="6">
        <v>35648</v>
      </c>
      <c r="K54" s="6">
        <v>3213153</v>
      </c>
      <c r="L54" s="6">
        <v>1606104</v>
      </c>
      <c r="M54" s="6">
        <f t="shared" si="1"/>
        <v>4819257</v>
      </c>
      <c r="N54" s="6">
        <v>0</v>
      </c>
      <c r="O54" s="6">
        <v>8423455</v>
      </c>
      <c r="P54" s="7">
        <v>0.55748698820696752</v>
      </c>
      <c r="Q54" s="6">
        <v>32604590</v>
      </c>
      <c r="R54" s="6">
        <v>9959431</v>
      </c>
      <c r="S54" s="6">
        <v>55462775.599999994</v>
      </c>
      <c r="T54" s="6">
        <v>0</v>
      </c>
    </row>
    <row r="55" spans="1:20" x14ac:dyDescent="0.35">
      <c r="A55" s="5">
        <v>54</v>
      </c>
      <c r="B55" s="5" t="s">
        <v>68</v>
      </c>
      <c r="C55" s="5" t="s">
        <v>69</v>
      </c>
      <c r="D55" s="5" t="s">
        <v>60</v>
      </c>
      <c r="E55" s="5" t="s">
        <v>284</v>
      </c>
      <c r="F55" s="6">
        <v>1100000</v>
      </c>
      <c r="G55" s="6">
        <v>1085700</v>
      </c>
      <c r="H55" s="6">
        <v>2185700</v>
      </c>
      <c r="I55" s="7">
        <v>-8.4015980373626897E-2</v>
      </c>
      <c r="J55" s="6">
        <v>35656</v>
      </c>
      <c r="K55" s="6">
        <v>4248511</v>
      </c>
      <c r="L55" s="6">
        <v>1416492</v>
      </c>
      <c r="M55" s="6">
        <f t="shared" si="1"/>
        <v>5665003</v>
      </c>
      <c r="N55" s="6">
        <v>361651</v>
      </c>
      <c r="O55" s="6">
        <v>8248010</v>
      </c>
      <c r="P55" s="7">
        <v>-3.9289689179841103E-3</v>
      </c>
      <c r="Q55" s="6">
        <v>5135826</v>
      </c>
      <c r="R55" s="6">
        <v>8117114</v>
      </c>
      <c r="S55" s="6">
        <v>10066776</v>
      </c>
      <c r="T55" s="6">
        <v>3965968</v>
      </c>
    </row>
    <row r="56" spans="1:20" x14ac:dyDescent="0.35">
      <c r="A56" s="5">
        <v>55</v>
      </c>
      <c r="B56" s="5" t="s">
        <v>216</v>
      </c>
      <c r="C56" s="5" t="s">
        <v>188</v>
      </c>
      <c r="D56" s="5" t="s">
        <v>27</v>
      </c>
      <c r="E56" s="5" t="s">
        <v>285</v>
      </c>
      <c r="F56" s="6">
        <v>717562.5</v>
      </c>
      <c r="G56" s="6">
        <v>734250</v>
      </c>
      <c r="H56" s="6">
        <v>1451812.5</v>
      </c>
      <c r="I56" s="7">
        <v>-6.2180550329522633E-2</v>
      </c>
      <c r="J56" s="6">
        <v>2670</v>
      </c>
      <c r="K56" s="6">
        <v>5743706.6699999999</v>
      </c>
      <c r="L56" s="6">
        <v>1021560.69</v>
      </c>
      <c r="M56" s="6">
        <f t="shared" si="1"/>
        <v>6765267.3599999994</v>
      </c>
      <c r="N56" s="6">
        <v>0</v>
      </c>
      <c r="O56" s="6">
        <v>8219749.8599999994</v>
      </c>
      <c r="P56" s="7">
        <v>0.10646401332794375</v>
      </c>
      <c r="Q56" s="6">
        <v>6717254.085</v>
      </c>
      <c r="R56" s="6">
        <v>13267064.459999999</v>
      </c>
      <c r="S56" s="6">
        <v>47264392.064999998</v>
      </c>
      <c r="T56" s="6">
        <v>0</v>
      </c>
    </row>
    <row r="57" spans="1:20" x14ac:dyDescent="0.35">
      <c r="A57" s="5">
        <v>56</v>
      </c>
      <c r="B57" s="5" t="s">
        <v>76</v>
      </c>
      <c r="C57" s="5" t="s">
        <v>77</v>
      </c>
      <c r="D57" s="5" t="s">
        <v>54</v>
      </c>
      <c r="E57" s="5" t="s">
        <v>286</v>
      </c>
      <c r="F57" s="6">
        <v>1300000</v>
      </c>
      <c r="G57" s="6">
        <v>975000</v>
      </c>
      <c r="H57" s="6">
        <v>2275000</v>
      </c>
      <c r="I57" s="7">
        <v>-0.19999999999999996</v>
      </c>
      <c r="J57" s="6">
        <v>488926</v>
      </c>
      <c r="K57" s="6">
        <v>5000000</v>
      </c>
      <c r="L57" s="6">
        <v>0</v>
      </c>
      <c r="M57" s="6">
        <f t="shared" si="1"/>
        <v>5000000</v>
      </c>
      <c r="N57" s="6">
        <v>0</v>
      </c>
      <c r="O57" s="6">
        <v>7763926</v>
      </c>
      <c r="P57" s="7">
        <v>-0.19182332677325442</v>
      </c>
      <c r="Q57" s="6">
        <v>0</v>
      </c>
      <c r="R57" s="6">
        <v>10803768</v>
      </c>
      <c r="S57" s="6">
        <v>18295340.049999997</v>
      </c>
      <c r="T57" s="6">
        <v>0</v>
      </c>
    </row>
    <row r="58" spans="1:20" x14ac:dyDescent="0.35">
      <c r="A58" s="5">
        <v>57</v>
      </c>
      <c r="B58" s="5" t="s">
        <v>89</v>
      </c>
      <c r="C58" s="5" t="s">
        <v>90</v>
      </c>
      <c r="D58" s="5" t="s">
        <v>42</v>
      </c>
      <c r="E58" s="5" t="s">
        <v>287</v>
      </c>
      <c r="F58" s="6">
        <v>1250010</v>
      </c>
      <c r="G58" s="6">
        <v>2375000</v>
      </c>
      <c r="H58" s="6">
        <v>3625010</v>
      </c>
      <c r="I58" s="7">
        <v>0.26747892319483535</v>
      </c>
      <c r="J58" s="6">
        <v>192698</v>
      </c>
      <c r="K58" s="6">
        <v>3749982</v>
      </c>
      <c r="L58" s="6">
        <v>0</v>
      </c>
      <c r="M58" s="6">
        <f t="shared" si="1"/>
        <v>3749982</v>
      </c>
      <c r="N58" s="6">
        <v>0</v>
      </c>
      <c r="O58" s="6">
        <v>7567690</v>
      </c>
      <c r="P58" s="7">
        <v>0.20113445828965926</v>
      </c>
      <c r="Q58" s="6">
        <v>0</v>
      </c>
      <c r="R58" s="6">
        <v>14790115</v>
      </c>
      <c r="S58" s="6">
        <v>5557751</v>
      </c>
      <c r="T58" s="6">
        <v>0</v>
      </c>
    </row>
    <row r="59" spans="1:20" x14ac:dyDescent="0.35">
      <c r="A59" s="5">
        <v>58</v>
      </c>
      <c r="B59" s="5" t="s">
        <v>158</v>
      </c>
      <c r="C59" s="5" t="s">
        <v>159</v>
      </c>
      <c r="D59" s="5" t="s">
        <v>35</v>
      </c>
      <c r="E59" s="5" t="s">
        <v>288</v>
      </c>
      <c r="F59" s="6">
        <v>1092700</v>
      </c>
      <c r="G59" s="6">
        <v>1720000</v>
      </c>
      <c r="H59" s="6">
        <v>2812700</v>
      </c>
      <c r="I59" s="7">
        <v>0.13649036324699981</v>
      </c>
      <c r="J59" s="6">
        <v>0</v>
      </c>
      <c r="K59" s="6">
        <v>3988202</v>
      </c>
      <c r="L59" s="6">
        <v>0</v>
      </c>
      <c r="M59" s="6">
        <f t="shared" si="1"/>
        <v>3988202</v>
      </c>
      <c r="N59" s="6">
        <v>589900</v>
      </c>
      <c r="O59" s="6">
        <v>7390802</v>
      </c>
      <c r="P59" s="7">
        <v>0.1067249228970466</v>
      </c>
      <c r="Q59" s="6">
        <v>20220311</v>
      </c>
      <c r="R59" s="6">
        <v>8002785</v>
      </c>
      <c r="S59" s="6">
        <v>11481865.560000001</v>
      </c>
      <c r="T59" s="6">
        <v>7569200</v>
      </c>
    </row>
    <row r="60" spans="1:20" x14ac:dyDescent="0.35">
      <c r="A60" s="5">
        <v>59</v>
      </c>
      <c r="B60" s="5" t="s">
        <v>190</v>
      </c>
      <c r="C60" s="5" t="s">
        <v>183</v>
      </c>
      <c r="D60" s="5" t="s">
        <v>60</v>
      </c>
      <c r="E60" s="5" t="s">
        <v>328</v>
      </c>
      <c r="F60" s="6">
        <v>965828.23634482524</v>
      </c>
      <c r="G60" s="6">
        <v>1113341.0693423345</v>
      </c>
      <c r="H60" s="6">
        <v>2079169.3056871598</v>
      </c>
      <c r="I60" s="7">
        <v>-0.19291448824225355</v>
      </c>
      <c r="J60" s="6">
        <v>82486.438423179876</v>
      </c>
      <c r="K60" s="6">
        <v>5106506.3381465394</v>
      </c>
      <c r="L60" s="6">
        <v>0</v>
      </c>
      <c r="M60" s="6">
        <f t="shared" si="1"/>
        <v>5106506.3381465394</v>
      </c>
      <c r="N60" s="6">
        <v>0</v>
      </c>
      <c r="O60" s="6">
        <v>7268162.0822568797</v>
      </c>
      <c r="P60" s="7">
        <v>-0.32261857978550101</v>
      </c>
      <c r="Q60" s="6">
        <v>5916149.646353242</v>
      </c>
      <c r="R60" s="6">
        <v>77200.131253256521</v>
      </c>
      <c r="S60" s="6">
        <v>329428.96867758542</v>
      </c>
      <c r="T60" s="6">
        <v>0</v>
      </c>
    </row>
    <row r="61" spans="1:20" x14ac:dyDescent="0.35">
      <c r="A61" s="5">
        <v>60</v>
      </c>
      <c r="B61" s="5" t="s">
        <v>91</v>
      </c>
      <c r="C61" s="5" t="s">
        <v>92</v>
      </c>
      <c r="D61" s="5" t="s">
        <v>30</v>
      </c>
      <c r="E61" s="5" t="s">
        <v>289</v>
      </c>
      <c r="F61" s="6">
        <v>1200000</v>
      </c>
      <c r="G61" s="6">
        <v>2538000</v>
      </c>
      <c r="H61" s="6">
        <v>3738000</v>
      </c>
      <c r="I61" s="7">
        <v>-4.6496678808656489E-2</v>
      </c>
      <c r="J61" s="6">
        <v>110289</v>
      </c>
      <c r="K61" s="6">
        <v>1695000</v>
      </c>
      <c r="L61" s="6">
        <v>1080000</v>
      </c>
      <c r="M61" s="6">
        <f t="shared" si="1"/>
        <v>2775000</v>
      </c>
      <c r="N61" s="6">
        <v>490180</v>
      </c>
      <c r="O61" s="6">
        <v>7113469</v>
      </c>
      <c r="P61" s="7">
        <v>0.26968982735463021</v>
      </c>
      <c r="Q61" s="6">
        <v>2988090</v>
      </c>
      <c r="R61" s="6">
        <v>3367073</v>
      </c>
      <c r="S61" s="6">
        <v>1757238</v>
      </c>
      <c r="T61" s="6">
        <v>0</v>
      </c>
    </row>
    <row r="62" spans="1:20" x14ac:dyDescent="0.35">
      <c r="A62" s="5">
        <v>61</v>
      </c>
      <c r="B62" s="5" t="s">
        <v>217</v>
      </c>
      <c r="C62" s="5" t="s">
        <v>93</v>
      </c>
      <c r="D62" s="5" t="s">
        <v>42</v>
      </c>
      <c r="E62" s="5" t="s">
        <v>290</v>
      </c>
      <c r="F62" s="6">
        <v>1188008</v>
      </c>
      <c r="G62" s="6">
        <v>1643279</v>
      </c>
      <c r="H62" s="6">
        <v>2831287</v>
      </c>
      <c r="I62" s="7" t="s">
        <v>20</v>
      </c>
      <c r="J62" s="6">
        <v>83495</v>
      </c>
      <c r="K62" s="6">
        <v>3080000</v>
      </c>
      <c r="L62" s="6">
        <v>770000</v>
      </c>
      <c r="M62" s="6">
        <f t="shared" si="1"/>
        <v>3850000</v>
      </c>
      <c r="N62" s="6">
        <v>294028</v>
      </c>
      <c r="O62" s="6">
        <v>7058810</v>
      </c>
      <c r="P62" s="7" t="s">
        <v>20</v>
      </c>
      <c r="Q62" s="6">
        <v>1139942</v>
      </c>
      <c r="R62" s="6">
        <v>8477237</v>
      </c>
      <c r="S62" s="6">
        <v>5273731</v>
      </c>
      <c r="T62" s="6">
        <v>0</v>
      </c>
    </row>
    <row r="63" spans="1:20" x14ac:dyDescent="0.35">
      <c r="A63" s="5">
        <v>62</v>
      </c>
      <c r="B63" s="5" t="s">
        <v>218</v>
      </c>
      <c r="C63" s="5" t="s">
        <v>97</v>
      </c>
      <c r="D63" s="5" t="s">
        <v>98</v>
      </c>
      <c r="E63" s="5" t="s">
        <v>291</v>
      </c>
      <c r="F63" s="6">
        <v>1952588.2183907998</v>
      </c>
      <c r="G63" s="6">
        <v>5005459.8978448156</v>
      </c>
      <c r="H63" s="6">
        <v>6958048.1162356157</v>
      </c>
      <c r="I63" s="7">
        <v>-0.62175123233095819</v>
      </c>
      <c r="J63" s="6">
        <v>0</v>
      </c>
      <c r="K63" s="6">
        <v>0</v>
      </c>
      <c r="L63" s="6">
        <v>0</v>
      </c>
      <c r="M63" s="6">
        <f t="shared" si="1"/>
        <v>0</v>
      </c>
      <c r="N63" s="6">
        <v>0</v>
      </c>
      <c r="O63" s="6">
        <v>6958048.1162356157</v>
      </c>
      <c r="P63" s="7">
        <v>-0.62175123233095819</v>
      </c>
      <c r="Q63" s="6">
        <v>0</v>
      </c>
      <c r="R63" s="6">
        <v>0</v>
      </c>
      <c r="S63" s="6">
        <v>605453605.74000001</v>
      </c>
      <c r="T63" s="6">
        <v>0</v>
      </c>
    </row>
    <row r="64" spans="1:20" x14ac:dyDescent="0.35">
      <c r="A64" s="5">
        <v>63</v>
      </c>
      <c r="B64" s="5" t="s">
        <v>99</v>
      </c>
      <c r="C64" s="5" t="s">
        <v>100</v>
      </c>
      <c r="D64" s="5" t="s">
        <v>54</v>
      </c>
      <c r="E64" s="5" t="s">
        <v>292</v>
      </c>
      <c r="F64" s="6">
        <v>1113750</v>
      </c>
      <c r="G64" s="6">
        <v>1732500</v>
      </c>
      <c r="H64" s="6">
        <v>2846250</v>
      </c>
      <c r="I64" s="7">
        <v>8.0427046263345181E-2</v>
      </c>
      <c r="J64" s="6">
        <v>0</v>
      </c>
      <c r="K64" s="6">
        <v>1319985</v>
      </c>
      <c r="L64" s="6">
        <v>1320009</v>
      </c>
      <c r="M64" s="6">
        <f t="shared" si="1"/>
        <v>2639994</v>
      </c>
      <c r="N64" s="6">
        <v>1338200</v>
      </c>
      <c r="O64" s="6">
        <v>6824444</v>
      </c>
      <c r="P64" s="7">
        <v>-0.10682205346364015</v>
      </c>
      <c r="Q64" s="6">
        <v>5521280</v>
      </c>
      <c r="R64" s="6">
        <v>1213815</v>
      </c>
      <c r="S64" s="6">
        <v>3857222.04</v>
      </c>
      <c r="T64" s="6">
        <v>10411800</v>
      </c>
    </row>
    <row r="65" spans="1:20" x14ac:dyDescent="0.35">
      <c r="A65" s="5">
        <v>64</v>
      </c>
      <c r="B65" s="5" t="s">
        <v>219</v>
      </c>
      <c r="C65" s="5" t="s">
        <v>101</v>
      </c>
      <c r="D65" s="5" t="s">
        <v>54</v>
      </c>
      <c r="E65" s="5" t="s">
        <v>293</v>
      </c>
      <c r="F65" s="6">
        <v>1200000</v>
      </c>
      <c r="G65" s="6">
        <v>1620000</v>
      </c>
      <c r="H65" s="6">
        <v>2820000</v>
      </c>
      <c r="I65" s="7">
        <v>-0.13401302051345043</v>
      </c>
      <c r="J65" s="6">
        <v>0</v>
      </c>
      <c r="K65" s="6">
        <v>2610000</v>
      </c>
      <c r="L65" s="6">
        <v>869994</v>
      </c>
      <c r="M65" s="6">
        <f t="shared" si="1"/>
        <v>3479994</v>
      </c>
      <c r="N65" s="6">
        <v>398247</v>
      </c>
      <c r="O65" s="6">
        <v>6698241</v>
      </c>
      <c r="P65" s="7">
        <v>5.7690203295649223E-2</v>
      </c>
      <c r="Q65" s="6">
        <v>7496151</v>
      </c>
      <c r="R65" s="6">
        <v>9775159</v>
      </c>
      <c r="S65" s="6">
        <v>17044381</v>
      </c>
      <c r="T65" s="6">
        <v>0</v>
      </c>
    </row>
    <row r="66" spans="1:20" x14ac:dyDescent="0.35">
      <c r="A66" s="5">
        <v>65</v>
      </c>
      <c r="B66" s="5" t="s">
        <v>160</v>
      </c>
      <c r="C66" s="5" t="s">
        <v>161</v>
      </c>
      <c r="D66" s="5" t="s">
        <v>23</v>
      </c>
      <c r="E66" s="5" t="s">
        <v>329</v>
      </c>
      <c r="F66" s="6">
        <v>1250000</v>
      </c>
      <c r="G66" s="6">
        <v>983974</v>
      </c>
      <c r="H66" s="6">
        <v>2233974</v>
      </c>
      <c r="I66" s="7">
        <v>-0.4020905128806298</v>
      </c>
      <c r="J66" s="6">
        <v>196368</v>
      </c>
      <c r="K66" s="6">
        <v>2437407</v>
      </c>
      <c r="L66" s="6">
        <v>1624956</v>
      </c>
      <c r="M66" s="6">
        <f t="shared" ref="M66:M97" si="2">K66+L66</f>
        <v>4062363</v>
      </c>
      <c r="N66" s="6">
        <v>0</v>
      </c>
      <c r="O66" s="6">
        <v>6492705</v>
      </c>
      <c r="P66" s="7">
        <v>-6.2316269255848544E-2</v>
      </c>
      <c r="Q66" s="6">
        <v>4142356</v>
      </c>
      <c r="R66" s="6">
        <v>5935218</v>
      </c>
      <c r="S66" s="6">
        <v>2092219</v>
      </c>
      <c r="T66" s="6">
        <v>0</v>
      </c>
    </row>
    <row r="67" spans="1:20" x14ac:dyDescent="0.35">
      <c r="A67" s="5">
        <v>66</v>
      </c>
      <c r="B67" s="5" t="s">
        <v>220</v>
      </c>
      <c r="C67" s="5" t="s">
        <v>88</v>
      </c>
      <c r="D67" s="5" t="s">
        <v>54</v>
      </c>
      <c r="E67" s="5" t="s">
        <v>330</v>
      </c>
      <c r="F67" s="6">
        <v>1701016</v>
      </c>
      <c r="G67" s="6">
        <v>2259827</v>
      </c>
      <c r="H67" s="6">
        <v>3960843</v>
      </c>
      <c r="I67" s="7">
        <v>-0.10638400118040503</v>
      </c>
      <c r="J67" s="6">
        <v>0</v>
      </c>
      <c r="K67" s="6">
        <v>1827480</v>
      </c>
      <c r="L67" s="6">
        <v>0</v>
      </c>
      <c r="M67" s="6">
        <f t="shared" si="2"/>
        <v>1827480</v>
      </c>
      <c r="N67" s="6">
        <v>381391</v>
      </c>
      <c r="O67" s="6">
        <v>6169714</v>
      </c>
      <c r="P67" s="7">
        <v>-3.3333066978395998E-2</v>
      </c>
      <c r="Q67" s="6">
        <v>154030</v>
      </c>
      <c r="R67" s="6">
        <v>19021436</v>
      </c>
      <c r="S67" s="6">
        <v>37620408</v>
      </c>
      <c r="T67" s="6">
        <v>0</v>
      </c>
    </row>
    <row r="68" spans="1:20" x14ac:dyDescent="0.35">
      <c r="A68" s="5">
        <v>67</v>
      </c>
      <c r="B68" s="5" t="s">
        <v>221</v>
      </c>
      <c r="C68" s="5" t="s">
        <v>102</v>
      </c>
      <c r="D68" s="5" t="s">
        <v>35</v>
      </c>
      <c r="E68" s="5" t="s">
        <v>294</v>
      </c>
      <c r="F68" s="6">
        <v>656690.56443275709</v>
      </c>
      <c r="G68" s="6">
        <v>1128325.2313302655</v>
      </c>
      <c r="H68" s="6">
        <v>1785015.7957630227</v>
      </c>
      <c r="I68" s="7">
        <v>0.13374084653124862</v>
      </c>
      <c r="J68" s="6">
        <v>299530.93787758547</v>
      </c>
      <c r="K68" s="6">
        <v>3667831.5284833247</v>
      </c>
      <c r="L68" s="6">
        <v>0</v>
      </c>
      <c r="M68" s="6">
        <f t="shared" si="2"/>
        <v>3667831.5284833247</v>
      </c>
      <c r="N68" s="6">
        <v>0</v>
      </c>
      <c r="O68" s="6">
        <v>5752378.2621239331</v>
      </c>
      <c r="P68" s="7">
        <v>0.25798133807219803</v>
      </c>
      <c r="Q68" s="6">
        <v>0</v>
      </c>
      <c r="R68" s="6">
        <v>40642269.833890326</v>
      </c>
      <c r="S68" s="6">
        <v>7773522.7999999998</v>
      </c>
      <c r="T68" s="6">
        <v>0</v>
      </c>
    </row>
    <row r="69" spans="1:20" x14ac:dyDescent="0.35">
      <c r="A69" s="5">
        <v>68</v>
      </c>
      <c r="B69" s="5" t="s">
        <v>222</v>
      </c>
      <c r="C69" s="5" t="s">
        <v>103</v>
      </c>
      <c r="D69" s="5" t="s">
        <v>98</v>
      </c>
      <c r="E69" s="5" t="s">
        <v>295</v>
      </c>
      <c r="F69" s="6">
        <v>1055699.3634099592</v>
      </c>
      <c r="G69" s="6">
        <v>358885.714540229</v>
      </c>
      <c r="H69" s="6">
        <v>1414585.0779501882</v>
      </c>
      <c r="I69" s="7">
        <v>-0.68617679663789266</v>
      </c>
      <c r="J69" s="6">
        <v>0</v>
      </c>
      <c r="K69" s="6">
        <v>0</v>
      </c>
      <c r="L69" s="6">
        <v>4320817.3822030546</v>
      </c>
      <c r="M69" s="6">
        <f t="shared" si="2"/>
        <v>4320817.3822030546</v>
      </c>
      <c r="N69" s="6">
        <v>0</v>
      </c>
      <c r="O69" s="6">
        <v>5735402.4601532426</v>
      </c>
      <c r="P69" s="7">
        <v>-0.41766653023793798</v>
      </c>
      <c r="Q69" s="6">
        <v>17262507.00742333</v>
      </c>
      <c r="R69" s="6">
        <v>0</v>
      </c>
      <c r="S69" s="6">
        <v>199844492.22</v>
      </c>
      <c r="T69" s="6">
        <v>0</v>
      </c>
    </row>
    <row r="70" spans="1:20" x14ac:dyDescent="0.35">
      <c r="A70" s="5">
        <v>69</v>
      </c>
      <c r="B70" s="5" t="s">
        <v>104</v>
      </c>
      <c r="C70" s="5" t="s">
        <v>105</v>
      </c>
      <c r="D70" s="5" t="s">
        <v>35</v>
      </c>
      <c r="E70" s="5" t="s">
        <v>296</v>
      </c>
      <c r="F70" s="6">
        <v>1049039</v>
      </c>
      <c r="G70" s="6">
        <v>1303325</v>
      </c>
      <c r="H70" s="6">
        <v>2352364</v>
      </c>
      <c r="I70" s="7">
        <v>2.4013581751697766E-2</v>
      </c>
      <c r="J70" s="6">
        <v>129088</v>
      </c>
      <c r="K70" s="6">
        <v>2047476</v>
      </c>
      <c r="L70" s="6">
        <v>1102498</v>
      </c>
      <c r="M70" s="6">
        <f t="shared" si="2"/>
        <v>3149974</v>
      </c>
      <c r="N70" s="6">
        <v>0</v>
      </c>
      <c r="O70" s="6">
        <v>5631426</v>
      </c>
      <c r="P70" s="7">
        <v>0.13490251479483728</v>
      </c>
      <c r="Q70" s="6">
        <v>1424841</v>
      </c>
      <c r="R70" s="6">
        <v>5202938</v>
      </c>
      <c r="S70" s="6">
        <v>20634753.690000001</v>
      </c>
      <c r="T70" s="6">
        <v>0</v>
      </c>
    </row>
    <row r="71" spans="1:20" x14ac:dyDescent="0.35">
      <c r="A71" s="5">
        <v>70</v>
      </c>
      <c r="B71" s="5" t="s">
        <v>162</v>
      </c>
      <c r="C71" s="5" t="s">
        <v>163</v>
      </c>
      <c r="D71" s="5" t="s">
        <v>60</v>
      </c>
      <c r="E71" s="5" t="s">
        <v>297</v>
      </c>
      <c r="F71" s="6">
        <v>995231</v>
      </c>
      <c r="G71" s="6">
        <v>0</v>
      </c>
      <c r="H71" s="6">
        <v>995231</v>
      </c>
      <c r="I71" s="7">
        <v>-0.55513781492396408</v>
      </c>
      <c r="J71" s="6">
        <v>17047</v>
      </c>
      <c r="K71" s="6">
        <v>3439000</v>
      </c>
      <c r="L71" s="6">
        <v>812500</v>
      </c>
      <c r="M71" s="6">
        <f t="shared" si="2"/>
        <v>4251500</v>
      </c>
      <c r="N71" s="6">
        <v>246730</v>
      </c>
      <c r="O71" s="6">
        <v>5510508</v>
      </c>
      <c r="P71" s="7">
        <v>-7.1351231289915829E-2</v>
      </c>
      <c r="Q71" s="6">
        <v>0</v>
      </c>
      <c r="R71" s="6">
        <v>2099195</v>
      </c>
      <c r="S71" s="6">
        <v>1826586.72</v>
      </c>
      <c r="T71" s="6">
        <v>0</v>
      </c>
    </row>
    <row r="72" spans="1:20" x14ac:dyDescent="0.35">
      <c r="A72" s="5">
        <v>71</v>
      </c>
      <c r="B72" s="5" t="s">
        <v>94</v>
      </c>
      <c r="C72" s="5" t="s">
        <v>95</v>
      </c>
      <c r="D72" s="5" t="s">
        <v>54</v>
      </c>
      <c r="E72" s="5" t="s">
        <v>298</v>
      </c>
      <c r="F72" s="6">
        <v>900000</v>
      </c>
      <c r="G72" s="6">
        <v>900000</v>
      </c>
      <c r="H72" s="6">
        <v>1800000</v>
      </c>
      <c r="I72" s="7">
        <v>6.9930069930070893E-3</v>
      </c>
      <c r="J72" s="6">
        <v>921449</v>
      </c>
      <c r="K72" s="6">
        <v>2700000</v>
      </c>
      <c r="L72" s="6">
        <v>0</v>
      </c>
      <c r="M72" s="6">
        <f t="shared" si="2"/>
        <v>2700000</v>
      </c>
      <c r="N72" s="6">
        <v>0</v>
      </c>
      <c r="O72" s="6">
        <v>5421449</v>
      </c>
      <c r="P72" s="7">
        <v>0.13842366683591467</v>
      </c>
      <c r="Q72" s="6">
        <v>18302007</v>
      </c>
      <c r="R72" s="6">
        <v>6409008</v>
      </c>
      <c r="S72" s="6">
        <v>42859922.549999997</v>
      </c>
      <c r="T72" s="6">
        <v>0</v>
      </c>
    </row>
    <row r="73" spans="1:20" x14ac:dyDescent="0.35">
      <c r="A73" s="5">
        <v>72</v>
      </c>
      <c r="B73" s="5" t="s">
        <v>223</v>
      </c>
      <c r="C73" s="5" t="s">
        <v>106</v>
      </c>
      <c r="D73" s="5" t="s">
        <v>85</v>
      </c>
      <c r="E73" s="5" t="s">
        <v>299</v>
      </c>
      <c r="F73" s="6">
        <v>1034231</v>
      </c>
      <c r="G73" s="6">
        <v>1483040</v>
      </c>
      <c r="H73" s="6">
        <v>2517271</v>
      </c>
      <c r="I73" s="7">
        <v>9.2894260296174203E-2</v>
      </c>
      <c r="J73" s="6">
        <v>5504</v>
      </c>
      <c r="K73" s="6">
        <v>1248000</v>
      </c>
      <c r="L73" s="6">
        <v>1040299</v>
      </c>
      <c r="M73" s="6">
        <f t="shared" si="2"/>
        <v>2288299</v>
      </c>
      <c r="N73" s="6">
        <v>549000</v>
      </c>
      <c r="O73" s="6">
        <v>5360074</v>
      </c>
      <c r="P73" s="7">
        <v>6.7976354214174473E-2</v>
      </c>
      <c r="Q73" s="6">
        <v>12302071</v>
      </c>
      <c r="R73" s="6">
        <v>4439030</v>
      </c>
      <c r="S73" s="6">
        <v>19150687</v>
      </c>
      <c r="T73" s="6">
        <v>11237000</v>
      </c>
    </row>
    <row r="74" spans="1:20" x14ac:dyDescent="0.35">
      <c r="A74" s="5">
        <v>73</v>
      </c>
      <c r="B74" s="5" t="s">
        <v>164</v>
      </c>
      <c r="C74" s="5" t="s">
        <v>165</v>
      </c>
      <c r="D74" s="5" t="s">
        <v>35</v>
      </c>
      <c r="E74" s="5" t="s">
        <v>300</v>
      </c>
      <c r="F74" s="6">
        <v>630000</v>
      </c>
      <c r="G74" s="6">
        <v>1300000</v>
      </c>
      <c r="H74" s="6">
        <v>1930000</v>
      </c>
      <c r="I74" s="7">
        <v>0.27392739273927402</v>
      </c>
      <c r="J74" s="6">
        <v>82108</v>
      </c>
      <c r="K74" s="6">
        <v>3250014</v>
      </c>
      <c r="L74" s="6">
        <v>0</v>
      </c>
      <c r="M74" s="6">
        <f t="shared" si="2"/>
        <v>3250014</v>
      </c>
      <c r="N74" s="6">
        <v>0</v>
      </c>
      <c r="O74" s="6">
        <v>5262122</v>
      </c>
      <c r="P74" s="7">
        <v>0.202343670385422</v>
      </c>
      <c r="Q74" s="6">
        <v>1082470</v>
      </c>
      <c r="R74" s="6">
        <v>18473253</v>
      </c>
      <c r="S74" s="6">
        <v>3244959.5</v>
      </c>
      <c r="T74" s="6">
        <v>0</v>
      </c>
    </row>
    <row r="75" spans="1:20" x14ac:dyDescent="0.35">
      <c r="A75" s="5">
        <v>74</v>
      </c>
      <c r="B75" s="5" t="s">
        <v>107</v>
      </c>
      <c r="C75" s="5" t="s">
        <v>108</v>
      </c>
      <c r="D75" s="5" t="s">
        <v>30</v>
      </c>
      <c r="E75" s="5" t="s">
        <v>301</v>
      </c>
      <c r="F75" s="6">
        <v>980000</v>
      </c>
      <c r="G75" s="6">
        <v>1059331</v>
      </c>
      <c r="H75" s="6">
        <v>2039331</v>
      </c>
      <c r="I75" s="7">
        <v>-0.23460804142879499</v>
      </c>
      <c r="J75" s="6">
        <v>0</v>
      </c>
      <c r="K75" s="6">
        <v>1469992</v>
      </c>
      <c r="L75" s="6">
        <v>765000</v>
      </c>
      <c r="M75" s="6">
        <f t="shared" si="2"/>
        <v>2234992</v>
      </c>
      <c r="N75" s="6">
        <v>952123</v>
      </c>
      <c r="O75" s="6">
        <v>5226446</v>
      </c>
      <c r="P75" s="7">
        <v>-0.12692778641791969</v>
      </c>
      <c r="Q75" s="6">
        <v>7931941</v>
      </c>
      <c r="R75" s="6">
        <v>1903083</v>
      </c>
      <c r="S75" s="6">
        <v>7442026.1399999997</v>
      </c>
      <c r="T75" s="6">
        <v>19758794</v>
      </c>
    </row>
    <row r="76" spans="1:20" x14ac:dyDescent="0.35">
      <c r="A76" s="5">
        <v>75</v>
      </c>
      <c r="B76" s="5" t="s">
        <v>224</v>
      </c>
      <c r="C76" s="5" t="s">
        <v>109</v>
      </c>
      <c r="D76" s="5" t="s">
        <v>35</v>
      </c>
      <c r="E76" s="5" t="s">
        <v>302</v>
      </c>
      <c r="F76" s="6">
        <v>515000</v>
      </c>
      <c r="G76" s="6">
        <v>795000</v>
      </c>
      <c r="H76" s="6">
        <v>1310000</v>
      </c>
      <c r="I76" s="7">
        <v>6.216244923309433E-2</v>
      </c>
      <c r="J76" s="6">
        <v>240528</v>
      </c>
      <c r="K76" s="6">
        <v>3658111</v>
      </c>
      <c r="L76" s="6">
        <v>0</v>
      </c>
      <c r="M76" s="6">
        <f t="shared" si="2"/>
        <v>3658111</v>
      </c>
      <c r="N76" s="6">
        <v>0</v>
      </c>
      <c r="O76" s="6">
        <v>5208639</v>
      </c>
      <c r="P76" s="7">
        <v>0.51698093754696295</v>
      </c>
      <c r="Q76" s="6">
        <v>0</v>
      </c>
      <c r="R76" s="6">
        <v>8439406</v>
      </c>
      <c r="S76" s="6">
        <v>35485014</v>
      </c>
      <c r="T76" s="6">
        <v>0</v>
      </c>
    </row>
    <row r="77" spans="1:20" x14ac:dyDescent="0.35">
      <c r="A77" s="5">
        <v>76</v>
      </c>
      <c r="B77" s="5" t="s">
        <v>225</v>
      </c>
      <c r="C77" s="5" t="s">
        <v>132</v>
      </c>
      <c r="D77" s="5" t="s">
        <v>85</v>
      </c>
      <c r="E77" s="5" t="s">
        <v>303</v>
      </c>
      <c r="F77" s="6">
        <v>1719900</v>
      </c>
      <c r="G77" s="6">
        <v>3415721</v>
      </c>
      <c r="H77" s="6">
        <v>5135621</v>
      </c>
      <c r="I77" s="7">
        <v>2.1513063914388102</v>
      </c>
      <c r="J77" s="6">
        <v>0</v>
      </c>
      <c r="K77" s="6">
        <v>0</v>
      </c>
      <c r="L77" s="6">
        <v>0</v>
      </c>
      <c r="M77" s="6">
        <f t="shared" si="2"/>
        <v>0</v>
      </c>
      <c r="N77" s="6">
        <v>0</v>
      </c>
      <c r="O77" s="6">
        <v>5135621</v>
      </c>
      <c r="P77" s="7">
        <v>2.1513063914388102</v>
      </c>
      <c r="Q77" s="6">
        <v>0</v>
      </c>
      <c r="R77" s="6">
        <v>0</v>
      </c>
      <c r="S77" s="6">
        <v>6890908</v>
      </c>
      <c r="T77" s="6">
        <v>0</v>
      </c>
    </row>
    <row r="78" spans="1:20" x14ac:dyDescent="0.35">
      <c r="A78" s="5">
        <v>77</v>
      </c>
      <c r="B78" s="5" t="s">
        <v>175</v>
      </c>
      <c r="C78" s="5" t="s">
        <v>110</v>
      </c>
      <c r="D78" s="5" t="s">
        <v>54</v>
      </c>
      <c r="E78" s="5" t="s">
        <v>304</v>
      </c>
      <c r="F78" s="6">
        <v>1108619.7110302655</v>
      </c>
      <c r="G78" s="6">
        <v>878664.69827585993</v>
      </c>
      <c r="H78" s="6">
        <v>1987284.4093061255</v>
      </c>
      <c r="I78" s="7" t="s">
        <v>20</v>
      </c>
      <c r="J78" s="6">
        <v>461781.90674750844</v>
      </c>
      <c r="K78" s="6">
        <v>2473278.40996168</v>
      </c>
      <c r="L78" s="6">
        <v>0</v>
      </c>
      <c r="M78" s="6">
        <f t="shared" si="2"/>
        <v>2473278.40996168</v>
      </c>
      <c r="N78" s="6">
        <v>4008.0127496168484</v>
      </c>
      <c r="O78" s="6">
        <v>4926352.7387649314</v>
      </c>
      <c r="P78" s="7" t="s">
        <v>20</v>
      </c>
      <c r="Q78" s="6">
        <v>697375.99427662662</v>
      </c>
      <c r="R78" s="6">
        <v>20317303.938860677</v>
      </c>
      <c r="S78" s="6">
        <v>2433364.35</v>
      </c>
      <c r="T78" s="6">
        <v>0</v>
      </c>
    </row>
    <row r="79" spans="1:20" x14ac:dyDescent="0.35">
      <c r="A79" s="5">
        <v>78</v>
      </c>
      <c r="B79" s="5" t="s">
        <v>111</v>
      </c>
      <c r="C79" s="5" t="s">
        <v>112</v>
      </c>
      <c r="D79" s="5" t="s">
        <v>35</v>
      </c>
      <c r="E79" s="5" t="s">
        <v>305</v>
      </c>
      <c r="F79" s="6">
        <v>600000</v>
      </c>
      <c r="G79" s="6">
        <v>3500000</v>
      </c>
      <c r="H79" s="6">
        <v>4100000</v>
      </c>
      <c r="I79" s="7">
        <v>-0.19607843137254899</v>
      </c>
      <c r="J79" s="6">
        <v>572000</v>
      </c>
      <c r="K79" s="6">
        <v>248155</v>
      </c>
      <c r="L79" s="6">
        <v>0</v>
      </c>
      <c r="M79" s="6">
        <f t="shared" si="2"/>
        <v>248155</v>
      </c>
      <c r="N79" s="6">
        <v>0</v>
      </c>
      <c r="O79" s="6">
        <v>4920155</v>
      </c>
      <c r="P79" s="7">
        <v>-0.1244596555889389</v>
      </c>
      <c r="Q79" s="6">
        <v>7117815</v>
      </c>
      <c r="R79" s="6">
        <v>212748</v>
      </c>
      <c r="S79" s="6">
        <v>1125497873</v>
      </c>
      <c r="T79" s="6">
        <v>0</v>
      </c>
    </row>
    <row r="80" spans="1:20" x14ac:dyDescent="0.35">
      <c r="A80" s="5">
        <v>79</v>
      </c>
      <c r="B80" s="5" t="s">
        <v>113</v>
      </c>
      <c r="C80" s="5" t="s">
        <v>114</v>
      </c>
      <c r="D80" s="5" t="s">
        <v>35</v>
      </c>
      <c r="E80" s="5" t="s">
        <v>306</v>
      </c>
      <c r="F80" s="6">
        <v>669500</v>
      </c>
      <c r="G80" s="6">
        <v>1069861</v>
      </c>
      <c r="H80" s="6">
        <v>1739361</v>
      </c>
      <c r="I80" s="7">
        <v>0.18195229681978797</v>
      </c>
      <c r="J80" s="6">
        <v>0</v>
      </c>
      <c r="K80" s="6">
        <v>2973957</v>
      </c>
      <c r="L80" s="6">
        <v>0</v>
      </c>
      <c r="M80" s="6">
        <f t="shared" si="2"/>
        <v>2973957</v>
      </c>
      <c r="N80" s="6">
        <v>66714</v>
      </c>
      <c r="O80" s="6">
        <v>4780032</v>
      </c>
      <c r="P80" s="7">
        <v>5.6778002716210807E-2</v>
      </c>
      <c r="Q80" s="6">
        <v>0</v>
      </c>
      <c r="R80" s="6">
        <v>8825459</v>
      </c>
      <c r="S80" s="6">
        <v>6892576.2400000002</v>
      </c>
      <c r="T80" s="6">
        <v>0</v>
      </c>
    </row>
    <row r="81" spans="1:20" x14ac:dyDescent="0.35">
      <c r="A81" s="5">
        <v>80</v>
      </c>
      <c r="B81" s="5" t="s">
        <v>227</v>
      </c>
      <c r="C81" s="5" t="s">
        <v>115</v>
      </c>
      <c r="D81" s="5" t="s">
        <v>54</v>
      </c>
      <c r="E81" s="5" t="s">
        <v>307</v>
      </c>
      <c r="F81" s="6">
        <v>925589.29834022769</v>
      </c>
      <c r="G81" s="6">
        <v>1272683.9834923341</v>
      </c>
      <c r="H81" s="6">
        <v>2198273.2818325618</v>
      </c>
      <c r="I81" s="7">
        <v>0.18752084889760767</v>
      </c>
      <c r="J81" s="6">
        <v>84593.931973563012</v>
      </c>
      <c r="K81" s="6">
        <v>1666060.2163222183</v>
      </c>
      <c r="L81" s="6">
        <v>555353.83934923238</v>
      </c>
      <c r="M81" s="6">
        <f t="shared" si="2"/>
        <v>2221414.0556714507</v>
      </c>
      <c r="N81" s="6">
        <v>263793.36657911813</v>
      </c>
      <c r="O81" s="6">
        <v>4768074.6360566942</v>
      </c>
      <c r="P81" s="7">
        <v>0.13199800242912674</v>
      </c>
      <c r="Q81" s="6">
        <v>7440684.9668810163</v>
      </c>
      <c r="R81" s="6">
        <v>5559264.6838741247</v>
      </c>
      <c r="S81" s="6">
        <v>19140810.399999999</v>
      </c>
      <c r="T81" s="6">
        <v>0</v>
      </c>
    </row>
    <row r="82" spans="1:20" x14ac:dyDescent="0.35">
      <c r="A82" s="5">
        <v>81</v>
      </c>
      <c r="B82" s="5" t="s">
        <v>177</v>
      </c>
      <c r="C82" s="5" t="s">
        <v>116</v>
      </c>
      <c r="D82" s="5" t="s">
        <v>54</v>
      </c>
      <c r="E82" s="5" t="s">
        <v>308</v>
      </c>
      <c r="F82" s="6">
        <v>1128805.5680319895</v>
      </c>
      <c r="G82" s="6">
        <v>826590.4722168562</v>
      </c>
      <c r="H82" s="6">
        <v>1955396.0402488457</v>
      </c>
      <c r="I82" s="7" t="s">
        <v>20</v>
      </c>
      <c r="J82" s="6">
        <v>41797.103402873465</v>
      </c>
      <c r="K82" s="6">
        <v>2060490.8467900334</v>
      </c>
      <c r="L82" s="6">
        <v>652086.36141379154</v>
      </c>
      <c r="M82" s="6">
        <f t="shared" si="2"/>
        <v>2712577.2082038252</v>
      </c>
      <c r="N82" s="6">
        <v>0</v>
      </c>
      <c r="O82" s="6">
        <v>4709770.3518555444</v>
      </c>
      <c r="P82" s="7" t="s">
        <v>20</v>
      </c>
      <c r="Q82" s="6">
        <v>429634.49431992235</v>
      </c>
      <c r="R82" s="6">
        <v>1022304.8979735607</v>
      </c>
      <c r="S82" s="6">
        <v>1470870</v>
      </c>
      <c r="T82" s="6">
        <v>0</v>
      </c>
    </row>
    <row r="83" spans="1:20" x14ac:dyDescent="0.35">
      <c r="A83" s="5">
        <v>82</v>
      </c>
      <c r="B83" s="5" t="s">
        <v>226</v>
      </c>
      <c r="C83" s="5" t="s">
        <v>117</v>
      </c>
      <c r="D83" s="5" t="s">
        <v>35</v>
      </c>
      <c r="E83" s="5" t="s">
        <v>309</v>
      </c>
      <c r="F83" s="6">
        <v>615750</v>
      </c>
      <c r="G83" s="6">
        <v>874365</v>
      </c>
      <c r="H83" s="6">
        <v>1490115</v>
      </c>
      <c r="I83" s="7">
        <v>-7.3311567164179081E-2</v>
      </c>
      <c r="J83" s="6">
        <v>95261</v>
      </c>
      <c r="K83" s="6">
        <v>3105017</v>
      </c>
      <c r="L83" s="6">
        <v>0</v>
      </c>
      <c r="M83" s="6">
        <f t="shared" si="2"/>
        <v>3105017</v>
      </c>
      <c r="N83" s="6">
        <v>0</v>
      </c>
      <c r="O83" s="6">
        <v>4690393</v>
      </c>
      <c r="P83" s="7">
        <v>6.5278135805904025E-2</v>
      </c>
      <c r="Q83" s="6">
        <v>2186268</v>
      </c>
      <c r="R83" s="6">
        <v>33773282</v>
      </c>
      <c r="S83" s="6">
        <v>18957030.300000001</v>
      </c>
      <c r="T83" s="6">
        <v>0</v>
      </c>
    </row>
    <row r="84" spans="1:20" x14ac:dyDescent="0.35">
      <c r="A84" s="5">
        <v>83</v>
      </c>
      <c r="B84" s="5" t="s">
        <v>228</v>
      </c>
      <c r="C84" s="5" t="s">
        <v>166</v>
      </c>
      <c r="D84" s="5" t="s">
        <v>60</v>
      </c>
      <c r="E84" s="5" t="s">
        <v>310</v>
      </c>
      <c r="F84" s="6">
        <v>890000</v>
      </c>
      <c r="G84" s="6">
        <v>1602000</v>
      </c>
      <c r="H84" s="6">
        <v>2492000</v>
      </c>
      <c r="I84" s="7">
        <v>1.7999999999999998</v>
      </c>
      <c r="J84" s="6">
        <v>31150</v>
      </c>
      <c r="K84" s="6">
        <v>0</v>
      </c>
      <c r="L84" s="6">
        <v>1002750</v>
      </c>
      <c r="M84" s="6">
        <f t="shared" si="2"/>
        <v>1002750</v>
      </c>
      <c r="N84" s="6">
        <v>1148914</v>
      </c>
      <c r="O84" s="6">
        <v>4674814</v>
      </c>
      <c r="P84" s="7">
        <v>0.59103065450968773</v>
      </c>
      <c r="Q84" s="6">
        <v>1170850</v>
      </c>
      <c r="R84" s="6">
        <v>0</v>
      </c>
      <c r="S84" s="6">
        <v>8902028.4499999993</v>
      </c>
      <c r="T84" s="6">
        <v>27873258</v>
      </c>
    </row>
    <row r="85" spans="1:20" x14ac:dyDescent="0.35">
      <c r="A85" s="5">
        <v>84</v>
      </c>
      <c r="B85" s="5" t="s">
        <v>191</v>
      </c>
      <c r="C85" s="5" t="s">
        <v>184</v>
      </c>
      <c r="D85" s="5" t="s">
        <v>60</v>
      </c>
      <c r="E85" s="5" t="s">
        <v>331</v>
      </c>
      <c r="F85" s="6">
        <v>700536.58373946196</v>
      </c>
      <c r="G85" s="6">
        <v>0</v>
      </c>
      <c r="H85" s="6">
        <v>700536.58373946196</v>
      </c>
      <c r="I85" s="7" t="s">
        <v>20</v>
      </c>
      <c r="J85" s="6">
        <v>38188.720375287267</v>
      </c>
      <c r="K85" s="6">
        <v>0</v>
      </c>
      <c r="L85" s="6">
        <v>3914754.5328555461</v>
      </c>
      <c r="M85" s="6">
        <f t="shared" si="2"/>
        <v>3914754.5328555461</v>
      </c>
      <c r="N85" s="6">
        <v>0</v>
      </c>
      <c r="O85" s="6">
        <v>4653479.8369702958</v>
      </c>
      <c r="P85" s="7" t="s">
        <v>20</v>
      </c>
      <c r="Q85" s="6">
        <v>0</v>
      </c>
      <c r="R85" s="6">
        <v>0</v>
      </c>
      <c r="S85" s="6">
        <v>165744607.3999927</v>
      </c>
      <c r="T85" s="6">
        <v>0</v>
      </c>
    </row>
    <row r="86" spans="1:20" x14ac:dyDescent="0.35">
      <c r="A86" s="5">
        <v>85</v>
      </c>
      <c r="B86" s="5" t="s">
        <v>185</v>
      </c>
      <c r="C86" s="5" t="s">
        <v>167</v>
      </c>
      <c r="D86" s="5" t="s">
        <v>60</v>
      </c>
      <c r="E86" s="5" t="s">
        <v>311</v>
      </c>
      <c r="F86" s="6">
        <v>800000</v>
      </c>
      <c r="G86" s="6">
        <v>1294320</v>
      </c>
      <c r="H86" s="6">
        <v>2094320</v>
      </c>
      <c r="I86" s="7">
        <v>4.4819604086845377E-2</v>
      </c>
      <c r="J86" s="6">
        <v>96860</v>
      </c>
      <c r="K86" s="6">
        <v>1600022</v>
      </c>
      <c r="L86" s="6">
        <v>411068</v>
      </c>
      <c r="M86" s="6">
        <f t="shared" si="2"/>
        <v>2011090</v>
      </c>
      <c r="N86" s="6">
        <v>440194</v>
      </c>
      <c r="O86" s="6">
        <v>4642464</v>
      </c>
      <c r="P86" s="7">
        <v>5.3496717172118347E-2</v>
      </c>
      <c r="Q86" s="6">
        <v>13410730</v>
      </c>
      <c r="R86" s="6">
        <v>11001571</v>
      </c>
      <c r="S86" s="6">
        <v>8067471</v>
      </c>
      <c r="T86" s="6">
        <v>8215566</v>
      </c>
    </row>
    <row r="87" spans="1:20" x14ac:dyDescent="0.35">
      <c r="A87" s="5">
        <v>86</v>
      </c>
      <c r="B87" s="5" t="s">
        <v>123</v>
      </c>
      <c r="C87" s="5" t="s">
        <v>124</v>
      </c>
      <c r="D87" s="5" t="s">
        <v>54</v>
      </c>
      <c r="E87" s="5" t="s">
        <v>312</v>
      </c>
      <c r="F87" s="6">
        <v>976294.10919539991</v>
      </c>
      <c r="G87" s="6">
        <v>1122738.2255747099</v>
      </c>
      <c r="H87" s="6">
        <v>2099032.33477011</v>
      </c>
      <c r="I87" s="7">
        <v>-0.24782159965971173</v>
      </c>
      <c r="J87" s="6">
        <v>32701.947481609117</v>
      </c>
      <c r="K87" s="6">
        <v>1575087.829501912</v>
      </c>
      <c r="L87" s="6">
        <v>924225.0900383119</v>
      </c>
      <c r="M87" s="6">
        <f t="shared" si="2"/>
        <v>2499312.9195402237</v>
      </c>
      <c r="N87" s="6">
        <v>0</v>
      </c>
      <c r="O87" s="6">
        <v>4631047.2017919431</v>
      </c>
      <c r="P87" s="7">
        <v>-0.49756579315963689</v>
      </c>
      <c r="Q87" s="6">
        <v>4589899.659403054</v>
      </c>
      <c r="R87" s="6">
        <v>5310671.5657124389</v>
      </c>
      <c r="S87" s="6">
        <v>6125568.0999999996</v>
      </c>
      <c r="T87" s="6">
        <v>0</v>
      </c>
    </row>
    <row r="88" spans="1:20" x14ac:dyDescent="0.35">
      <c r="A88" s="5">
        <v>87</v>
      </c>
      <c r="B88" s="5" t="s">
        <v>168</v>
      </c>
      <c r="C88" s="5" t="s">
        <v>169</v>
      </c>
      <c r="D88" s="5" t="s">
        <v>35</v>
      </c>
      <c r="E88" s="5" t="s">
        <v>313</v>
      </c>
      <c r="F88" s="6">
        <v>575000</v>
      </c>
      <c r="G88" s="6">
        <v>1045063</v>
      </c>
      <c r="H88" s="6">
        <v>1620063</v>
      </c>
      <c r="I88" s="7">
        <v>0.10208367346938774</v>
      </c>
      <c r="J88" s="6">
        <v>83278</v>
      </c>
      <c r="K88" s="6">
        <v>2874990</v>
      </c>
      <c r="L88" s="6">
        <v>0</v>
      </c>
      <c r="M88" s="6">
        <f t="shared" si="2"/>
        <v>2874990</v>
      </c>
      <c r="N88" s="6">
        <v>0</v>
      </c>
      <c r="O88" s="6">
        <v>4578331</v>
      </c>
      <c r="P88" s="7">
        <v>0.12376307249662322</v>
      </c>
      <c r="Q88" s="6">
        <v>3586937</v>
      </c>
      <c r="R88" s="6">
        <v>11138360</v>
      </c>
      <c r="S88" s="6">
        <v>6836106</v>
      </c>
      <c r="T88" s="6">
        <v>0</v>
      </c>
    </row>
    <row r="89" spans="1:20" x14ac:dyDescent="0.35">
      <c r="A89" s="5">
        <v>88</v>
      </c>
      <c r="B89" s="5" t="s">
        <v>189</v>
      </c>
      <c r="C89" s="5" t="s">
        <v>172</v>
      </c>
      <c r="D89" s="5" t="s">
        <v>23</v>
      </c>
      <c r="E89" s="5" t="s">
        <v>314</v>
      </c>
      <c r="F89" s="6">
        <v>1134615</v>
      </c>
      <c r="G89" s="6">
        <v>825000</v>
      </c>
      <c r="H89" s="6">
        <v>1959615</v>
      </c>
      <c r="I89" s="7" t="s">
        <v>20</v>
      </c>
      <c r="J89" s="6">
        <v>0</v>
      </c>
      <c r="K89" s="6">
        <v>1250000</v>
      </c>
      <c r="L89" s="6">
        <v>1250000</v>
      </c>
      <c r="M89" s="6">
        <f t="shared" si="2"/>
        <v>2500000</v>
      </c>
      <c r="N89" s="6">
        <v>0</v>
      </c>
      <c r="O89" s="6">
        <v>4459615</v>
      </c>
      <c r="P89" s="7" t="s">
        <v>20</v>
      </c>
      <c r="Q89" s="6">
        <v>28224319</v>
      </c>
      <c r="R89" s="6">
        <v>2081573</v>
      </c>
      <c r="S89" s="6">
        <v>630292</v>
      </c>
      <c r="T89" s="6">
        <v>0</v>
      </c>
    </row>
    <row r="90" spans="1:20" x14ac:dyDescent="0.35">
      <c r="A90" s="5">
        <v>89</v>
      </c>
      <c r="B90" s="5" t="s">
        <v>229</v>
      </c>
      <c r="C90" s="5" t="s">
        <v>118</v>
      </c>
      <c r="D90" s="5" t="s">
        <v>35</v>
      </c>
      <c r="E90" s="5" t="s">
        <v>315</v>
      </c>
      <c r="F90" s="6">
        <v>580000</v>
      </c>
      <c r="G90" s="6">
        <v>950000</v>
      </c>
      <c r="H90" s="6">
        <v>1530000</v>
      </c>
      <c r="I90" s="7">
        <v>-0.12571428571428567</v>
      </c>
      <c r="J90" s="6">
        <v>0</v>
      </c>
      <c r="K90" s="6">
        <v>2850000</v>
      </c>
      <c r="L90" s="6">
        <v>0</v>
      </c>
      <c r="M90" s="6">
        <f t="shared" si="2"/>
        <v>2850000</v>
      </c>
      <c r="N90" s="6">
        <v>69600</v>
      </c>
      <c r="O90" s="6">
        <v>4449600</v>
      </c>
      <c r="P90" s="7">
        <v>3.6961081333022561E-2</v>
      </c>
      <c r="Q90" s="6">
        <v>352800</v>
      </c>
      <c r="R90" s="6">
        <v>12694400</v>
      </c>
      <c r="S90" s="6">
        <v>19362627.399999999</v>
      </c>
      <c r="T90" s="6">
        <v>0</v>
      </c>
    </row>
    <row r="91" spans="1:20" x14ac:dyDescent="0.35">
      <c r="A91" s="5">
        <v>90</v>
      </c>
      <c r="B91" s="5" t="s">
        <v>119</v>
      </c>
      <c r="C91" s="5" t="s">
        <v>120</v>
      </c>
      <c r="D91" s="5" t="s">
        <v>98</v>
      </c>
      <c r="E91" s="5" t="s">
        <v>332</v>
      </c>
      <c r="F91" s="6">
        <v>900000</v>
      </c>
      <c r="G91" s="6">
        <v>1175569</v>
      </c>
      <c r="H91" s="6">
        <v>2075569</v>
      </c>
      <c r="I91" s="7">
        <v>0.15424492758055952</v>
      </c>
      <c r="J91" s="6">
        <v>50000</v>
      </c>
      <c r="K91" s="6">
        <v>2250000</v>
      </c>
      <c r="L91" s="6">
        <v>0</v>
      </c>
      <c r="M91" s="6">
        <f t="shared" si="2"/>
        <v>2250000</v>
      </c>
      <c r="N91" s="6">
        <v>73000</v>
      </c>
      <c r="O91" s="6">
        <v>4448569</v>
      </c>
      <c r="P91" s="7">
        <v>1.5561118207106484E-2</v>
      </c>
      <c r="Q91" s="6">
        <v>750000</v>
      </c>
      <c r="R91" s="6">
        <v>4809181</v>
      </c>
      <c r="S91" s="6">
        <v>3105615.34</v>
      </c>
      <c r="T91" s="6">
        <v>737700</v>
      </c>
    </row>
    <row r="92" spans="1:20" x14ac:dyDescent="0.35">
      <c r="A92" s="5">
        <v>91</v>
      </c>
      <c r="B92" s="5" t="s">
        <v>170</v>
      </c>
      <c r="C92" s="5" t="s">
        <v>171</v>
      </c>
      <c r="D92" s="5" t="s">
        <v>98</v>
      </c>
      <c r="E92" s="5" t="s">
        <v>333</v>
      </c>
      <c r="F92" s="6">
        <v>820000</v>
      </c>
      <c r="G92" s="6">
        <v>1178340</v>
      </c>
      <c r="H92" s="6">
        <v>1998340</v>
      </c>
      <c r="I92" s="7">
        <v>-1.5793385267091731E-2</v>
      </c>
      <c r="J92" s="6">
        <v>83759</v>
      </c>
      <c r="K92" s="6">
        <v>2155724</v>
      </c>
      <c r="L92" s="6">
        <v>0</v>
      </c>
      <c r="M92" s="6">
        <f t="shared" si="2"/>
        <v>2155724</v>
      </c>
      <c r="N92" s="6">
        <v>0</v>
      </c>
      <c r="O92" s="6">
        <v>4237823</v>
      </c>
      <c r="P92" s="7">
        <v>-7.2840471519949324E-3</v>
      </c>
      <c r="Q92" s="6">
        <v>0</v>
      </c>
      <c r="R92" s="6">
        <v>4389894</v>
      </c>
      <c r="S92" s="6">
        <v>11933242.640000001</v>
      </c>
      <c r="T92" s="6">
        <v>0</v>
      </c>
    </row>
    <row r="93" spans="1:20" x14ac:dyDescent="0.35">
      <c r="A93" s="5">
        <v>92</v>
      </c>
      <c r="B93" s="5" t="s">
        <v>121</v>
      </c>
      <c r="C93" s="5" t="s">
        <v>122</v>
      </c>
      <c r="D93" s="5" t="s">
        <v>42</v>
      </c>
      <c r="E93" s="5" t="s">
        <v>316</v>
      </c>
      <c r="F93" s="6">
        <v>835654</v>
      </c>
      <c r="G93" s="6">
        <v>1620821</v>
      </c>
      <c r="H93" s="6">
        <v>2456475</v>
      </c>
      <c r="I93" s="7">
        <v>0.131858086175064</v>
      </c>
      <c r="J93" s="6">
        <v>39424</v>
      </c>
      <c r="K93" s="6">
        <v>586937</v>
      </c>
      <c r="L93" s="6">
        <v>586926</v>
      </c>
      <c r="M93" s="6">
        <f t="shared" si="2"/>
        <v>1173863</v>
      </c>
      <c r="N93" s="6">
        <v>363204</v>
      </c>
      <c r="O93" s="6">
        <v>4032966</v>
      </c>
      <c r="P93" s="7">
        <v>0.10750647469725938</v>
      </c>
      <c r="Q93" s="6">
        <v>3395099</v>
      </c>
      <c r="R93" s="6">
        <v>534181</v>
      </c>
      <c r="S93" s="6">
        <v>19529591</v>
      </c>
      <c r="T93" s="6">
        <v>0</v>
      </c>
    </row>
    <row r="94" spans="1:20" x14ac:dyDescent="0.35">
      <c r="A94" s="5">
        <v>93</v>
      </c>
      <c r="B94" s="5" t="s">
        <v>125</v>
      </c>
      <c r="C94" s="5" t="s">
        <v>126</v>
      </c>
      <c r="D94" s="5" t="s">
        <v>60</v>
      </c>
      <c r="E94" s="5" t="s">
        <v>317</v>
      </c>
      <c r="F94" s="6">
        <v>800000</v>
      </c>
      <c r="G94" s="6">
        <v>636800</v>
      </c>
      <c r="H94" s="6">
        <v>1436800</v>
      </c>
      <c r="I94" s="7">
        <v>3.761723565422681E-2</v>
      </c>
      <c r="J94" s="6">
        <v>7460</v>
      </c>
      <c r="K94" s="6">
        <v>2000000</v>
      </c>
      <c r="L94" s="6">
        <v>0</v>
      </c>
      <c r="M94" s="6">
        <f t="shared" si="2"/>
        <v>2000000</v>
      </c>
      <c r="N94" s="6">
        <v>0</v>
      </c>
      <c r="O94" s="6">
        <v>3444260</v>
      </c>
      <c r="P94" s="7">
        <v>0.25759373733464286</v>
      </c>
      <c r="Q94" s="6">
        <v>0</v>
      </c>
      <c r="R94" s="6">
        <v>4579040</v>
      </c>
      <c r="S94" s="6">
        <v>3477595.8</v>
      </c>
      <c r="T94" s="6">
        <v>0</v>
      </c>
    </row>
    <row r="95" spans="1:20" x14ac:dyDescent="0.35">
      <c r="A95" s="5">
        <v>94</v>
      </c>
      <c r="B95" s="5" t="s">
        <v>233</v>
      </c>
      <c r="C95" s="5" t="s">
        <v>127</v>
      </c>
      <c r="D95" s="5" t="s">
        <v>85</v>
      </c>
      <c r="E95" s="5" t="s">
        <v>318</v>
      </c>
      <c r="F95" s="6">
        <v>388800</v>
      </c>
      <c r="G95" s="6">
        <v>899020</v>
      </c>
      <c r="H95" s="6">
        <v>1287820</v>
      </c>
      <c r="I95" s="7">
        <v>-0.31340526347357267</v>
      </c>
      <c r="J95" s="6">
        <v>15278</v>
      </c>
      <c r="K95" s="6">
        <v>1032634</v>
      </c>
      <c r="L95" s="6">
        <v>1032881</v>
      </c>
      <c r="M95" s="6">
        <f t="shared" si="2"/>
        <v>2065515</v>
      </c>
      <c r="N95" s="6">
        <v>0</v>
      </c>
      <c r="O95" s="6">
        <v>3368613</v>
      </c>
      <c r="P95" s="7">
        <v>-0.48455615802563401</v>
      </c>
      <c r="Q95" s="6">
        <v>36377582</v>
      </c>
      <c r="R95" s="6">
        <v>7321892</v>
      </c>
      <c r="S95" s="6">
        <v>13212905374.720001</v>
      </c>
      <c r="T95" s="6">
        <v>0</v>
      </c>
    </row>
    <row r="96" spans="1:20" x14ac:dyDescent="0.35">
      <c r="A96" s="5">
        <v>95</v>
      </c>
      <c r="B96" s="5" t="s">
        <v>128</v>
      </c>
      <c r="C96" s="5" t="s">
        <v>129</v>
      </c>
      <c r="D96" s="5" t="s">
        <v>30</v>
      </c>
      <c r="E96" s="5" t="s">
        <v>319</v>
      </c>
      <c r="F96" s="6">
        <v>750000</v>
      </c>
      <c r="G96" s="6">
        <v>765000</v>
      </c>
      <c r="H96" s="6">
        <v>1515000</v>
      </c>
      <c r="I96" s="7">
        <v>-0.45625841184387617</v>
      </c>
      <c r="J96" s="6">
        <v>8940</v>
      </c>
      <c r="K96" s="6">
        <v>1200000</v>
      </c>
      <c r="L96" s="6">
        <v>300000</v>
      </c>
      <c r="M96" s="6">
        <f t="shared" si="2"/>
        <v>1500000</v>
      </c>
      <c r="N96" s="6">
        <v>221563</v>
      </c>
      <c r="O96" s="6">
        <v>3245503</v>
      </c>
      <c r="P96" s="7">
        <v>-0.32564171505225314</v>
      </c>
      <c r="Q96" s="6">
        <v>4341998</v>
      </c>
      <c r="R96" s="6">
        <v>988609</v>
      </c>
      <c r="S96" s="6">
        <v>4128162</v>
      </c>
      <c r="T96" s="6">
        <v>4349086</v>
      </c>
    </row>
    <row r="97" spans="1:20" x14ac:dyDescent="0.35">
      <c r="A97" s="5">
        <v>96</v>
      </c>
      <c r="B97" s="5" t="s">
        <v>130</v>
      </c>
      <c r="C97" s="5" t="s">
        <v>131</v>
      </c>
      <c r="D97" s="5" t="s">
        <v>19</v>
      </c>
      <c r="E97" s="5" t="s">
        <v>334</v>
      </c>
      <c r="F97" s="6">
        <v>1440100</v>
      </c>
      <c r="G97" s="6">
        <v>909853</v>
      </c>
      <c r="H97" s="6">
        <v>2349953</v>
      </c>
      <c r="I97" s="7">
        <v>-6.6267338967628597E-2</v>
      </c>
      <c r="J97" s="6">
        <v>0</v>
      </c>
      <c r="K97" s="6">
        <v>0</v>
      </c>
      <c r="L97" s="6">
        <v>720250</v>
      </c>
      <c r="M97" s="6">
        <f t="shared" si="2"/>
        <v>720250</v>
      </c>
      <c r="N97" s="6">
        <v>58500</v>
      </c>
      <c r="O97" s="6">
        <v>3128703</v>
      </c>
      <c r="P97" s="7">
        <v>0.2140731772621971</v>
      </c>
      <c r="Q97" s="6">
        <v>411250</v>
      </c>
      <c r="R97" s="6">
        <v>0</v>
      </c>
      <c r="S97" s="6">
        <v>2138721152</v>
      </c>
      <c r="T97" s="6">
        <v>9854400</v>
      </c>
    </row>
    <row r="98" spans="1:20" x14ac:dyDescent="0.35">
      <c r="A98" s="5">
        <v>97</v>
      </c>
      <c r="B98" s="5" t="s">
        <v>230</v>
      </c>
      <c r="C98" s="5" t="s">
        <v>134</v>
      </c>
      <c r="D98" s="5" t="s">
        <v>30</v>
      </c>
      <c r="E98" s="5" t="s">
        <v>320</v>
      </c>
      <c r="F98" s="6">
        <v>1692243.1226053599</v>
      </c>
      <c r="G98" s="6">
        <v>0</v>
      </c>
      <c r="H98" s="6">
        <v>1692243.1226053599</v>
      </c>
      <c r="I98" s="7">
        <v>-0.78571199085666676</v>
      </c>
      <c r="J98" s="6">
        <v>0</v>
      </c>
      <c r="K98" s="6">
        <v>0</v>
      </c>
      <c r="L98" s="6">
        <v>0</v>
      </c>
      <c r="M98" s="6">
        <f t="shared" ref="M98:M101" si="3">K98+L98</f>
        <v>0</v>
      </c>
      <c r="N98" s="6">
        <v>0</v>
      </c>
      <c r="O98" s="6">
        <v>1692243.1226053599</v>
      </c>
      <c r="P98" s="7">
        <v>-0.78571199085666676</v>
      </c>
      <c r="Q98" s="6">
        <v>0</v>
      </c>
      <c r="R98" s="6">
        <v>0</v>
      </c>
      <c r="S98" s="6">
        <v>676674700.60000002</v>
      </c>
      <c r="T98" s="6">
        <v>0</v>
      </c>
    </row>
    <row r="99" spans="1:20" x14ac:dyDescent="0.35">
      <c r="A99" s="5">
        <v>98</v>
      </c>
      <c r="B99" s="5" t="s">
        <v>176</v>
      </c>
      <c r="C99" s="5" t="s">
        <v>133</v>
      </c>
      <c r="D99" s="5" t="s">
        <v>60</v>
      </c>
      <c r="E99" s="5" t="s">
        <v>321</v>
      </c>
      <c r="F99" s="6">
        <v>420953</v>
      </c>
      <c r="G99" s="6">
        <v>200000</v>
      </c>
      <c r="H99" s="6">
        <v>620953</v>
      </c>
      <c r="I99" s="7" t="s">
        <v>20</v>
      </c>
      <c r="J99" s="6">
        <v>38866</v>
      </c>
      <c r="K99" s="6">
        <v>420953</v>
      </c>
      <c r="L99" s="6">
        <v>0</v>
      </c>
      <c r="M99" s="6">
        <f t="shared" si="3"/>
        <v>420953</v>
      </c>
      <c r="N99" s="6">
        <v>0</v>
      </c>
      <c r="O99" s="6">
        <v>1080772</v>
      </c>
      <c r="P99" s="7" t="s">
        <v>20</v>
      </c>
      <c r="Q99" s="6">
        <v>0</v>
      </c>
      <c r="R99" s="6">
        <v>0</v>
      </c>
      <c r="S99" s="6">
        <v>1007109</v>
      </c>
      <c r="T99" s="6">
        <v>0</v>
      </c>
    </row>
    <row r="100" spans="1:20" x14ac:dyDescent="0.35">
      <c r="A100" s="5">
        <v>99</v>
      </c>
      <c r="B100" s="5" t="s">
        <v>231</v>
      </c>
      <c r="C100" s="5" t="s">
        <v>135</v>
      </c>
      <c r="D100" s="5" t="s">
        <v>30</v>
      </c>
      <c r="E100" s="5" t="s">
        <v>322</v>
      </c>
      <c r="F100" s="6">
        <v>600000</v>
      </c>
      <c r="G100" s="6">
        <v>0</v>
      </c>
      <c r="H100" s="6">
        <v>600000</v>
      </c>
      <c r="I100" s="7">
        <v>0</v>
      </c>
      <c r="J100" s="6">
        <v>59214</v>
      </c>
      <c r="K100" s="6">
        <v>0</v>
      </c>
      <c r="L100" s="6">
        <v>0</v>
      </c>
      <c r="M100" s="6">
        <f t="shared" si="3"/>
        <v>0</v>
      </c>
      <c r="N100" s="6">
        <v>0</v>
      </c>
      <c r="O100" s="6">
        <v>659214</v>
      </c>
      <c r="P100" s="7">
        <v>1.9997214872580438E-2</v>
      </c>
      <c r="Q100" s="6">
        <v>0</v>
      </c>
      <c r="R100" s="6">
        <v>0</v>
      </c>
      <c r="S100" s="6">
        <v>1879013399.3500001</v>
      </c>
      <c r="T100" s="6">
        <v>0</v>
      </c>
    </row>
    <row r="101" spans="1:20" x14ac:dyDescent="0.35">
      <c r="A101" s="8">
        <v>100</v>
      </c>
      <c r="B101" s="8" t="s">
        <v>136</v>
      </c>
      <c r="C101" s="8" t="s">
        <v>137</v>
      </c>
      <c r="D101" s="8" t="s">
        <v>27</v>
      </c>
      <c r="E101" s="8" t="s">
        <v>323</v>
      </c>
      <c r="F101" s="9">
        <v>0</v>
      </c>
      <c r="G101" s="9">
        <v>0</v>
      </c>
      <c r="H101" s="9">
        <v>0</v>
      </c>
      <c r="I101" s="10">
        <v>0</v>
      </c>
      <c r="J101" s="9">
        <v>0</v>
      </c>
      <c r="K101" s="9">
        <v>0</v>
      </c>
      <c r="L101" s="9">
        <v>0</v>
      </c>
      <c r="M101" s="6">
        <f t="shared" si="3"/>
        <v>0</v>
      </c>
      <c r="N101" s="9">
        <v>0</v>
      </c>
      <c r="O101" s="9">
        <v>0</v>
      </c>
      <c r="P101" s="10">
        <v>0</v>
      </c>
      <c r="Q101" s="9">
        <v>0</v>
      </c>
      <c r="R101" s="9">
        <v>0</v>
      </c>
      <c r="S101" s="9">
        <v>909598936.72000003</v>
      </c>
      <c r="T101" s="9">
        <v>0</v>
      </c>
    </row>
    <row r="103" spans="1:20" s="14" customFormat="1" ht="18" customHeight="1" x14ac:dyDescent="0.35">
      <c r="A103" s="2"/>
      <c r="B103" s="2"/>
      <c r="C103" s="15" t="s">
        <v>197</v>
      </c>
      <c r="D103" s="16"/>
      <c r="E103" s="16"/>
      <c r="F103" s="11">
        <f>MEDIAN(F$2:F$101)</f>
        <v>1111184.8555151327</v>
      </c>
      <c r="G103" s="12">
        <f t="shared" ref="G103:T103" si="4">MEDIAN(G$2:G$101)</f>
        <v>1636429.1798876417</v>
      </c>
      <c r="H103" s="12">
        <f t="shared" si="4"/>
        <v>2816350</v>
      </c>
      <c r="I103" s="13">
        <f t="shared" si="4"/>
        <v>0</v>
      </c>
      <c r="J103" s="12">
        <f t="shared" si="4"/>
        <v>70661</v>
      </c>
      <c r="K103" s="12">
        <f t="shared" si="4"/>
        <v>3708906.7642416623</v>
      </c>
      <c r="L103" s="12">
        <f t="shared" si="4"/>
        <v>742625</v>
      </c>
      <c r="M103" s="12"/>
      <c r="N103" s="12">
        <f t="shared" si="4"/>
        <v>68157</v>
      </c>
      <c r="O103" s="12">
        <f t="shared" si="4"/>
        <v>8598141</v>
      </c>
      <c r="P103" s="13">
        <f t="shared" si="4"/>
        <v>1.5561118207106484E-2</v>
      </c>
      <c r="Q103" s="12">
        <f t="shared" si="4"/>
        <v>3188240.7108237506</v>
      </c>
      <c r="R103" s="12">
        <f t="shared" si="4"/>
        <v>8894992.7673838139</v>
      </c>
      <c r="S103" s="12">
        <f t="shared" si="4"/>
        <v>13061347.82</v>
      </c>
      <c r="T103" s="12">
        <f t="shared" si="4"/>
        <v>0</v>
      </c>
    </row>
    <row r="104" spans="1:20" s="14" customFormat="1" ht="18" customHeight="1" x14ac:dyDescent="0.35">
      <c r="A104" s="2"/>
      <c r="B104" s="2"/>
      <c r="C104" s="15" t="s">
        <v>198</v>
      </c>
      <c r="D104" s="16"/>
      <c r="E104" s="16"/>
      <c r="F104" s="11">
        <f t="shared" ref="F104:T104" si="5">AVERAGE(F$2:F$101)</f>
        <v>1157386.9799588644</v>
      </c>
      <c r="G104" s="12">
        <f t="shared" si="5"/>
        <v>1907392.8453106182</v>
      </c>
      <c r="H104" s="12">
        <f t="shared" si="5"/>
        <v>3064779.8252694826</v>
      </c>
      <c r="I104" s="13">
        <f t="shared" si="5"/>
        <v>3.4484750716229383E-2</v>
      </c>
      <c r="J104" s="12">
        <f t="shared" si="5"/>
        <v>285636.16878231266</v>
      </c>
      <c r="K104" s="12">
        <f t="shared" si="5"/>
        <v>4368466.2879510932</v>
      </c>
      <c r="L104" s="12">
        <f t="shared" si="5"/>
        <v>1427915.2304251087</v>
      </c>
      <c r="M104" s="12"/>
      <c r="N104" s="12">
        <f t="shared" si="5"/>
        <v>528155.54522272397</v>
      </c>
      <c r="O104" s="12">
        <f t="shared" si="5"/>
        <v>9674953.0576507207</v>
      </c>
      <c r="P104" s="13">
        <f t="shared" si="5"/>
        <v>5.1874818829060768E-2</v>
      </c>
      <c r="Q104" s="12">
        <f t="shared" si="5"/>
        <v>12340309.513362095</v>
      </c>
      <c r="R104" s="12">
        <f t="shared" si="5"/>
        <v>11465557.244962286</v>
      </c>
      <c r="S104" s="12">
        <f t="shared" si="5"/>
        <v>318517159.13188952</v>
      </c>
      <c r="T104" s="12">
        <f t="shared" si="5"/>
        <v>4412694.9753713729</v>
      </c>
    </row>
    <row r="106" spans="1:20" x14ac:dyDescent="0.35">
      <c r="B106" s="18" t="s">
        <v>17</v>
      </c>
    </row>
    <row r="107" spans="1:20" x14ac:dyDescent="0.35">
      <c r="B107" s="18" t="s">
        <v>173</v>
      </c>
    </row>
    <row r="108" spans="1:20" x14ac:dyDescent="0.35">
      <c r="B108" s="18" t="s">
        <v>336</v>
      </c>
    </row>
    <row r="109" spans="1:20" x14ac:dyDescent="0.35">
      <c r="B109" s="18" t="s">
        <v>335</v>
      </c>
    </row>
    <row r="110" spans="1:20" x14ac:dyDescent="0.35">
      <c r="B110" s="17" t="s">
        <v>234</v>
      </c>
    </row>
    <row r="111" spans="1:20" x14ac:dyDescent="0.35">
      <c r="B111" s="17" t="s">
        <v>232</v>
      </c>
    </row>
  </sheetData>
  <autoFilter ref="A1:T101" xr:uid="{483CB31D-3C57-4C28-BB53-1E1B54455D73}">
    <sortState xmlns:xlrd2="http://schemas.microsoft.com/office/spreadsheetml/2017/richdata2" ref="A2:T101">
      <sortCondition descending="1" ref="O1:O101"/>
    </sortState>
  </autoFilter>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4a55097b-cfe6-4b72-bedf-a6ea7f26cfce">
      <Terms xmlns="http://schemas.microsoft.com/office/infopath/2007/PartnerControls"/>
    </lcf76f155ced4ddcb4097134ff3c332f>
    <TaxCatchAll xmlns="e582f6cc-5c65-45eb-b65f-6de2184cabd1"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7EEE2C2B5310A446B84B07B672EF538F" ma:contentTypeVersion="18" ma:contentTypeDescription="Create a new document." ma:contentTypeScope="" ma:versionID="6831daf2dfccc45c3ac2f3c8ec4e6258">
  <xsd:schema xmlns:xsd="http://www.w3.org/2001/XMLSchema" xmlns:xs="http://www.w3.org/2001/XMLSchema" xmlns:p="http://schemas.microsoft.com/office/2006/metadata/properties" xmlns:ns2="e582f6cc-5c65-45eb-b65f-6de2184cabd1" xmlns:ns3="4a55097b-cfe6-4b72-bedf-a6ea7f26cfce" targetNamespace="http://schemas.microsoft.com/office/2006/metadata/properties" ma:root="true" ma:fieldsID="aa27477e7eb68b7a777d88140b03c85e" ns2:_="" ns3:_="">
    <xsd:import namespace="e582f6cc-5c65-45eb-b65f-6de2184cabd1"/>
    <xsd:import namespace="4a55097b-cfe6-4b72-bedf-a6ea7f26cfce"/>
    <xsd:element name="properties">
      <xsd:complexType>
        <xsd:sequence>
          <xsd:element name="documentManagement">
            <xsd:complexType>
              <xsd:all>
                <xsd:element ref="ns2:SharedWithUsers" minOccurs="0"/>
                <xsd:element ref="ns2:SharedWithDetails" minOccurs="0"/>
                <xsd:element ref="ns2:LastSharedByUser" minOccurs="0"/>
                <xsd:element ref="ns2:LastSharedByTime" minOccurs="0"/>
                <xsd:element ref="ns3:MediaServiceMetadata" minOccurs="0"/>
                <xsd:element ref="ns3:MediaServiceFastMetadata" minOccurs="0"/>
                <xsd:element ref="ns3:MediaServiceAutoTags" minOccurs="0"/>
                <xsd:element ref="ns3:MediaServiceDateTaken" minOccurs="0"/>
                <xsd:element ref="ns3:MediaServiceOCR" minOccurs="0"/>
                <xsd:element ref="ns3:MediaServiceEventHashCode" minOccurs="0"/>
                <xsd:element ref="ns3:MediaServiceGenerationTime" minOccurs="0"/>
                <xsd:element ref="ns3:MediaServiceLocation" minOccurs="0"/>
                <xsd:element ref="ns3:MediaServiceAutoKeyPoints" minOccurs="0"/>
                <xsd:element ref="ns3:MediaServiceKeyPoints" minOccurs="0"/>
                <xsd:element ref="ns3:MediaLengthInSeconds" minOccurs="0"/>
                <xsd:element ref="ns3:lcf76f155ced4ddcb4097134ff3c332f" minOccurs="0"/>
                <xsd:element ref="ns2: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582f6cc-5c65-45eb-b65f-6de2184cabd1"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LastSharedByUser" ma:index="10" nillable="true" ma:displayName="Last Shared By User" ma:description="" ma:internalName="LastSharedByUser" ma:readOnly="true">
      <xsd:simpleType>
        <xsd:restriction base="dms:Note">
          <xsd:maxLength value="255"/>
        </xsd:restriction>
      </xsd:simpleType>
    </xsd:element>
    <xsd:element name="LastSharedByTime" ma:index="11" nillable="true" ma:displayName="Last Shared By Time" ma:description="" ma:internalName="LastSharedByTime" ma:readOnly="true">
      <xsd:simpleType>
        <xsd:restriction base="dms:DateTime"/>
      </xsd:simpleType>
    </xsd:element>
    <xsd:element name="TaxCatchAll" ma:index="25" nillable="true" ma:displayName="Taxonomy Catch All Column" ma:hidden="true" ma:list="{28506496-c5f9-44ed-8518-b6925e6e17d7}" ma:internalName="TaxCatchAll" ma:showField="CatchAllData" ma:web="e582f6cc-5c65-45eb-b65f-6de2184cabd1">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4a55097b-cfe6-4b72-bedf-a6ea7f26cfce" elementFormDefault="qualified">
    <xsd:import namespace="http://schemas.microsoft.com/office/2006/documentManagement/types"/>
    <xsd:import namespace="http://schemas.microsoft.com/office/infopath/2007/PartnerControls"/>
    <xsd:element name="MediaServiceMetadata" ma:index="12" nillable="true" ma:displayName="MediaServiceMetadata" ma:description="" ma:hidden="true" ma:internalName="MediaServiceMetadata" ma:readOnly="true">
      <xsd:simpleType>
        <xsd:restriction base="dms:Note"/>
      </xsd:simpleType>
    </xsd:element>
    <xsd:element name="MediaServiceFastMetadata" ma:index="13" nillable="true" ma:displayName="MediaServiceFastMetadata" ma:description="" ma:hidden="true" ma:internalName="MediaServiceFastMetadata" ma:readOnly="true">
      <xsd:simpleType>
        <xsd:restriction base="dms:Note"/>
      </xsd:simpleType>
    </xsd:element>
    <xsd:element name="MediaServiceAutoTags" ma:index="14" nillable="true" ma:displayName="MediaServiceAutoTags" ma:description="" ma:internalName="MediaServiceAutoTags" ma:readOnly="true">
      <xsd:simpleType>
        <xsd:restriction base="dms:Text"/>
      </xsd:simpleType>
    </xsd:element>
    <xsd:element name="MediaServiceDateTaken" ma:index="15" nillable="true" ma:displayName="MediaServiceDateTaken" ma:description="" ma:hidden="true" ma:internalName="MediaServiceDateTaken" ma:readOnly="true">
      <xsd:simpleType>
        <xsd:restriction base="dms:Text"/>
      </xsd:simpleType>
    </xsd:element>
    <xsd:element name="MediaServiceOCR" ma:index="16" nillable="true" ma:displayName="MediaServiceOCR" ma:internalName="MediaServiceOCR" ma:readOnly="true">
      <xsd:simpleType>
        <xsd:restriction base="dms:Note">
          <xsd:maxLength value="255"/>
        </xsd:restriction>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Location" ma:index="19" nillable="true" ma:displayName="MediaServiceLocation" ma:internalName="MediaServiceLocation" ma:readOnly="true">
      <xsd:simpleType>
        <xsd:restriction base="dms:Text"/>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MediaLengthInSeconds" ma:index="22" nillable="true" ma:displayName="MediaLengthInSeconds" ma:hidden="true"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9376a94f-73de-46d0-8e31-f3472f2cbbb8" ma:termSetId="09814cd3-568e-fe90-9814-8d621ff8fb84" ma:anchorId="fba54fb3-c3e1-fe81-a776-ca4b69148c4d" ma:open="tru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C64C1D4-8F77-467A-A17F-B19785364F9C}">
  <ds:schemaRefs>
    <ds:schemaRef ds:uri="http://schemas.microsoft.com/sharepoint/v3/contenttype/forms"/>
  </ds:schemaRefs>
</ds:datastoreItem>
</file>

<file path=customXml/itemProps2.xml><?xml version="1.0" encoding="utf-8"?>
<ds:datastoreItem xmlns:ds="http://schemas.openxmlformats.org/officeDocument/2006/customXml" ds:itemID="{4BCE768C-DC23-4104-A0BC-378B5E85DBD9}">
  <ds:schemaRefs>
    <ds:schemaRef ds:uri="http://schemas.microsoft.com/office/2006/metadata/properties"/>
    <ds:schemaRef ds:uri="http://schemas.microsoft.com/office/infopath/2007/PartnerControls"/>
    <ds:schemaRef ds:uri="4a55097b-cfe6-4b72-bedf-a6ea7f26cfce"/>
    <ds:schemaRef ds:uri="e582f6cc-5c65-45eb-b65f-6de2184cabd1"/>
  </ds:schemaRefs>
</ds:datastoreItem>
</file>

<file path=customXml/itemProps3.xml><?xml version="1.0" encoding="utf-8"?>
<ds:datastoreItem xmlns:ds="http://schemas.openxmlformats.org/officeDocument/2006/customXml" ds:itemID="{01BFE7B9-F94E-4F40-8C2B-1C46D53A554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582f6cc-5c65-45eb-b65f-6de2184cabd1"/>
    <ds:schemaRef ds:uri="4a55097b-cfe6-4b72-bedf-a6ea7f26cfc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G&amp;M Table for David 2023</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Tammy Penacho</dc:creator>
  <cp:keywords/>
  <dc:description/>
  <cp:lastModifiedBy>Saikali, Andrew</cp:lastModifiedBy>
  <cp:revision/>
  <dcterms:created xsi:type="dcterms:W3CDTF">2022-06-05T04:43:36Z</dcterms:created>
  <dcterms:modified xsi:type="dcterms:W3CDTF">2023-07-11T15:55:33Z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0x0101007EEE2C2B5310A446B84B07B672EF538F</vt:lpwstr>
  </property>
  <property fmtid="{D5CDD505-2E9C-101B-9397-08002B2CF9AE}" pid="3" name="MediaServiceImageTags">
    <vt:lpwstr/>
  </property>
</Properties>
</file>