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mtofile1\Users\JDowty\Documents\"/>
    </mc:Choice>
  </mc:AlternateContent>
  <bookViews>
    <workbookView xWindow="0" yWindow="0" windowWidth="23145" windowHeight="10320"/>
  </bookViews>
  <sheets>
    <sheet name="TSX" sheetId="2" r:id="rId1"/>
    <sheet name="Sheet1" sheetId="1" r:id="rId2"/>
  </sheets>
  <definedNames>
    <definedName name="_xlnm._FilterDatabase" localSheetId="0" hidden="1">TSX!$A$13:$H$27</definedName>
    <definedName name="CIQWBGuid" hidden="1">"5595fccf-d7fc-45aa-83ac-b318bfbb8806"</definedName>
    <definedName name="CIQWBInfo" hidden="1">"{ ""CIQVersion"":""9.45.614.5792"" }"</definedName>
  </definedNames>
  <calcPr calcId="162913"/>
</workbook>
</file>

<file path=xl/calcChain.xml><?xml version="1.0" encoding="utf-8"?>
<calcChain xmlns="http://schemas.openxmlformats.org/spreadsheetml/2006/main">
  <c r="B11" i="1" l="1"/>
  <c r="G198" i="1"/>
  <c r="G134" i="1"/>
  <c r="G70" i="1"/>
  <c r="G7" i="1"/>
  <c r="G205" i="1"/>
  <c r="G141" i="1"/>
  <c r="G77" i="1"/>
  <c r="G13" i="1"/>
  <c r="G194" i="1"/>
  <c r="G130" i="1"/>
  <c r="G66" i="1"/>
  <c r="G71" i="1"/>
  <c r="G201" i="1"/>
  <c r="G137" i="1"/>
  <c r="G73" i="1"/>
  <c r="G79" i="1"/>
  <c r="G200" i="1"/>
  <c r="G238" i="1"/>
  <c r="G106" i="1"/>
  <c r="G241" i="1"/>
  <c r="G113" i="1"/>
  <c r="G15" i="1"/>
  <c r="G160" i="1"/>
  <c r="G92" i="1"/>
  <c r="G28" i="1"/>
  <c r="G199" i="1"/>
  <c r="G135" i="1"/>
  <c r="G55" i="1"/>
  <c r="N158" i="1"/>
  <c r="R88" i="1"/>
  <c r="R187" i="1"/>
  <c r="P82" i="1"/>
  <c r="P184" i="1"/>
  <c r="R228" i="1"/>
  <c r="R5" i="1"/>
  <c r="N216" i="1"/>
  <c r="N173" i="1"/>
  <c r="R212" i="1"/>
  <c r="P146" i="1"/>
  <c r="P78" i="1"/>
  <c r="N7" i="1"/>
  <c r="N116" i="1"/>
  <c r="R36" i="1"/>
  <c r="N200" i="1"/>
  <c r="G158" i="1"/>
  <c r="G30" i="1"/>
  <c r="G165" i="1"/>
  <c r="G37" i="1"/>
  <c r="G196" i="1"/>
  <c r="G120" i="1"/>
  <c r="G56" i="1"/>
  <c r="G227" i="1"/>
  <c r="G163" i="1"/>
  <c r="G99" i="1"/>
  <c r="R106" i="1"/>
  <c r="N105" i="1"/>
  <c r="R19" i="1"/>
  <c r="P240" i="1"/>
  <c r="N186" i="1"/>
  <c r="R129" i="1"/>
  <c r="P216" i="1"/>
  <c r="N29" i="1"/>
  <c r="N5" i="1"/>
  <c r="P104" i="1"/>
  <c r="N146" i="1"/>
  <c r="N193" i="1"/>
  <c r="R101" i="1"/>
  <c r="N36" i="1"/>
  <c r="N28" i="1"/>
  <c r="R27" i="1"/>
  <c r="G142" i="1"/>
  <c r="G149" i="1"/>
  <c r="G188" i="1"/>
  <c r="G48" i="1"/>
  <c r="G155" i="1"/>
  <c r="R188" i="1"/>
  <c r="N187" i="1"/>
  <c r="P92" i="1"/>
  <c r="R198" i="1"/>
  <c r="R52" i="1"/>
  <c r="N54" i="1"/>
  <c r="N179" i="1"/>
  <c r="R204" i="1"/>
  <c r="N79" i="1"/>
  <c r="R31" i="1"/>
  <c r="R136" i="1"/>
  <c r="P230" i="1"/>
  <c r="P148" i="1"/>
  <c r="P127" i="1"/>
  <c r="P42" i="1"/>
  <c r="R174" i="1"/>
  <c r="P169" i="1"/>
  <c r="N226" i="1"/>
  <c r="R9" i="1"/>
  <c r="R213" i="1"/>
  <c r="P239" i="1"/>
  <c r="N191" i="1"/>
  <c r="R211" i="1"/>
  <c r="R233" i="1"/>
  <c r="G186" i="1"/>
  <c r="G193" i="1"/>
  <c r="G212" i="1"/>
  <c r="G68" i="1"/>
  <c r="G175" i="1"/>
  <c r="P209" i="1"/>
  <c r="N58" i="1"/>
  <c r="P171" i="1"/>
  <c r="N37" i="1"/>
  <c r="N52" i="1"/>
  <c r="N91" i="1"/>
  <c r="G234" i="1"/>
  <c r="G182" i="1"/>
  <c r="G118" i="1"/>
  <c r="G54" i="1"/>
  <c r="G35" i="1"/>
  <c r="G189" i="1"/>
  <c r="G125" i="1"/>
  <c r="G61" i="1"/>
  <c r="G242" i="1"/>
  <c r="G178" i="1"/>
  <c r="G114" i="1"/>
  <c r="G50" i="1"/>
  <c r="G23" i="1"/>
  <c r="G185" i="1"/>
  <c r="G121" i="1"/>
  <c r="G57" i="1"/>
  <c r="G27" i="1"/>
  <c r="G184" i="1"/>
  <c r="G202" i="1"/>
  <c r="G74" i="1"/>
  <c r="G209" i="1"/>
  <c r="G81" i="1"/>
  <c r="G224" i="1"/>
  <c r="G140" i="1"/>
  <c r="G76" i="1"/>
  <c r="G10" i="1"/>
  <c r="G183" i="1"/>
  <c r="G119" i="1"/>
  <c r="G5" i="1"/>
  <c r="N88" i="1"/>
  <c r="N99" i="1"/>
  <c r="R82" i="1"/>
  <c r="R235" i="1"/>
  <c r="R184" i="1"/>
  <c r="R142" i="1"/>
  <c r="R29" i="1"/>
  <c r="R125" i="1"/>
  <c r="P145" i="1"/>
  <c r="N35" i="1"/>
  <c r="R54" i="1"/>
  <c r="R193" i="1"/>
  <c r="N109" i="1"/>
  <c r="P36" i="1"/>
  <c r="N68" i="1"/>
  <c r="R161" i="1"/>
  <c r="G126" i="1"/>
  <c r="G59" i="1"/>
  <c r="G133" i="1"/>
  <c r="G63" i="1"/>
  <c r="G176" i="1"/>
  <c r="G104" i="1"/>
  <c r="G40" i="1"/>
  <c r="G211" i="1"/>
  <c r="G147" i="1"/>
  <c r="G83" i="1"/>
  <c r="R209" i="1"/>
  <c r="N224" i="1"/>
  <c r="R99" i="1"/>
  <c r="P99" i="1"/>
  <c r="N214" i="1"/>
  <c r="N235" i="1"/>
  <c r="R63" i="1"/>
  <c r="N125" i="1"/>
  <c r="R216" i="1"/>
  <c r="P111" i="1"/>
  <c r="R111" i="1"/>
  <c r="N78" i="1"/>
  <c r="N103" i="1"/>
  <c r="N182" i="1"/>
  <c r="P219" i="1"/>
  <c r="R45" i="1"/>
  <c r="G78" i="1"/>
  <c r="G85" i="1"/>
  <c r="G144" i="1"/>
  <c r="G16" i="1"/>
  <c r="G123" i="1"/>
  <c r="P224" i="1"/>
  <c r="P25" i="1"/>
  <c r="N172" i="1"/>
  <c r="R237" i="1"/>
  <c r="R124" i="1"/>
  <c r="R130" i="1"/>
  <c r="P164" i="1"/>
  <c r="R38" i="1"/>
  <c r="N45" i="1"/>
  <c r="N241" i="1"/>
  <c r="P31" i="1"/>
  <c r="R49" i="1"/>
  <c r="N89" i="1"/>
  <c r="N70" i="1"/>
  <c r="P18" i="1"/>
  <c r="R55" i="1"/>
  <c r="N96" i="1"/>
  <c r="N203" i="1"/>
  <c r="R51" i="1"/>
  <c r="R95" i="1"/>
  <c r="N223" i="1"/>
  <c r="N102" i="1"/>
  <c r="R77" i="1"/>
  <c r="R114" i="1"/>
  <c r="G122" i="1"/>
  <c r="G129" i="1"/>
  <c r="G172" i="1"/>
  <c r="G36" i="1"/>
  <c r="G143" i="1"/>
  <c r="N234" i="1"/>
  <c r="N115" i="1"/>
  <c r="R171" i="1"/>
  <c r="N76" i="1"/>
  <c r="P29" i="1"/>
  <c r="P35" i="1"/>
  <c r="P179" i="1"/>
  <c r="R116" i="1"/>
  <c r="N27" i="1"/>
  <c r="N30" i="1"/>
  <c r="N205" i="1"/>
  <c r="R163" i="1"/>
  <c r="N39" i="1"/>
  <c r="R141" i="1"/>
  <c r="R70" i="1"/>
  <c r="R231" i="1"/>
  <c r="R96" i="1"/>
  <c r="N157" i="1"/>
  <c r="N215" i="1"/>
  <c r="R113" i="1"/>
  <c r="N239" i="1"/>
  <c r="R170" i="1"/>
  <c r="G230" i="1"/>
  <c r="G166" i="1"/>
  <c r="G102" i="1"/>
  <c r="G38" i="1"/>
  <c r="G237" i="1"/>
  <c r="G173" i="1"/>
  <c r="G109" i="1"/>
  <c r="G45" i="1"/>
  <c r="G226" i="1"/>
  <c r="G162" i="1"/>
  <c r="G98" i="1"/>
  <c r="G34" i="1"/>
  <c r="G233" i="1"/>
  <c r="G169" i="1"/>
  <c r="G105" i="1"/>
  <c r="G41" i="1"/>
  <c r="G232" i="1"/>
  <c r="G168" i="1"/>
  <c r="G170" i="1"/>
  <c r="G42" i="1"/>
  <c r="G177" i="1"/>
  <c r="G49" i="1"/>
  <c r="G204" i="1"/>
  <c r="G124" i="1"/>
  <c r="G60" i="1"/>
  <c r="G231" i="1"/>
  <c r="G167" i="1"/>
  <c r="G103" i="1"/>
  <c r="P158" i="1"/>
  <c r="N188" i="1"/>
  <c r="N240" i="1"/>
  <c r="R43" i="1"/>
  <c r="P152" i="1"/>
  <c r="P186" i="1"/>
  <c r="P142" i="1"/>
  <c r="N237" i="1"/>
  <c r="P173" i="1"/>
  <c r="P198" i="1"/>
  <c r="P175" i="1"/>
  <c r="N111" i="1"/>
  <c r="R155" i="1"/>
  <c r="R28" i="1"/>
  <c r="R219" i="1"/>
  <c r="N183" i="1"/>
  <c r="G222" i="1"/>
  <c r="G94" i="1"/>
  <c r="G229" i="1"/>
  <c r="G101" i="1"/>
  <c r="G240" i="1"/>
  <c r="G156" i="1"/>
  <c r="G88" i="1"/>
  <c r="G24" i="1"/>
  <c r="G195" i="1"/>
  <c r="G131" i="1"/>
  <c r="G43" i="1"/>
  <c r="P88" i="1"/>
  <c r="P106" i="1"/>
  <c r="P115" i="1"/>
  <c r="N92" i="1"/>
  <c r="P180" i="1"/>
  <c r="P5" i="1"/>
  <c r="N198" i="1"/>
  <c r="N65" i="1"/>
  <c r="N63" i="1"/>
  <c r="N175" i="1"/>
  <c r="N165" i="1"/>
  <c r="P155" i="1"/>
  <c r="R179" i="1"/>
  <c r="R68" i="1"/>
  <c r="N204" i="1"/>
  <c r="N98" i="1"/>
  <c r="G14" i="1"/>
  <c r="G21" i="1"/>
  <c r="G112" i="1"/>
  <c r="G219" i="1"/>
  <c r="G91" i="1"/>
  <c r="R218" i="1"/>
  <c r="P58" i="1"/>
  <c r="R172" i="1"/>
  <c r="R37" i="1"/>
  <c r="P54" i="1"/>
  <c r="R7" i="1"/>
  <c r="R182" i="1"/>
  <c r="R183" i="1"/>
  <c r="P79" i="1"/>
  <c r="P241" i="1"/>
  <c r="P122" i="1"/>
  <c r="N159" i="1"/>
  <c r="N121" i="1"/>
  <c r="N133" i="1"/>
  <c r="N196" i="1"/>
  <c r="N169" i="1"/>
  <c r="R8" i="1"/>
  <c r="R215" i="1"/>
  <c r="N64" i="1"/>
  <c r="N95" i="1"/>
  <c r="R90" i="1"/>
  <c r="R139" i="1"/>
  <c r="P208" i="1"/>
  <c r="R87" i="1"/>
  <c r="G58" i="1"/>
  <c r="G65" i="1"/>
  <c r="G132" i="1"/>
  <c r="G239" i="1"/>
  <c r="G111" i="1"/>
  <c r="P94" i="1"/>
  <c r="N43" i="1"/>
  <c r="N184" i="1"/>
  <c r="P232" i="1"/>
  <c r="P149" i="1"/>
  <c r="P130" i="1"/>
  <c r="R103" i="1"/>
  <c r="R79" i="1"/>
  <c r="P27" i="1"/>
  <c r="P30" i="1"/>
  <c r="N136" i="1"/>
  <c r="N163" i="1"/>
  <c r="R159" i="1"/>
  <c r="R133" i="1"/>
  <c r="P62" i="1"/>
  <c r="P55" i="1"/>
  <c r="P203" i="1"/>
  <c r="R64" i="1"/>
  <c r="N225" i="1"/>
  <c r="R126" i="1"/>
  <c r="N83" i="1"/>
  <c r="N93" i="1"/>
  <c r="G214" i="1"/>
  <c r="G221" i="1"/>
  <c r="G210" i="1"/>
  <c r="G217" i="1"/>
  <c r="G216" i="1"/>
  <c r="G145" i="1"/>
  <c r="G44" i="1"/>
  <c r="R224" i="1"/>
  <c r="N171" i="1"/>
  <c r="P125" i="1"/>
  <c r="P7" i="1"/>
  <c r="G190" i="1"/>
  <c r="G220" i="1"/>
  <c r="G179" i="1"/>
  <c r="P48" i="1"/>
  <c r="R65" i="1"/>
  <c r="N212" i="1"/>
  <c r="P38" i="1"/>
  <c r="G228" i="1"/>
  <c r="N19" i="1"/>
  <c r="R165" i="1"/>
  <c r="N31" i="1"/>
  <c r="P133" i="1"/>
  <c r="N238" i="1"/>
  <c r="N134" i="1"/>
  <c r="G47" i="1"/>
  <c r="G75" i="1"/>
  <c r="N124" i="1"/>
  <c r="P116" i="1"/>
  <c r="N201" i="1"/>
  <c r="P39" i="1"/>
  <c r="R206" i="1"/>
  <c r="P196" i="1"/>
  <c r="R226" i="1"/>
  <c r="P9" i="1"/>
  <c r="P95" i="1"/>
  <c r="R208" i="1"/>
  <c r="R16" i="1"/>
  <c r="G225" i="1"/>
  <c r="G84" i="1"/>
  <c r="G31" i="1"/>
  <c r="P172" i="1"/>
  <c r="P124" i="1"/>
  <c r="N164" i="1"/>
  <c r="P15" i="1"/>
  <c r="N6" i="1"/>
  <c r="P159" i="1"/>
  <c r="R18" i="1"/>
  <c r="R203" i="1"/>
  <c r="P215" i="1"/>
  <c r="N126" i="1"/>
  <c r="N41" i="1"/>
  <c r="P195" i="1"/>
  <c r="R242" i="1"/>
  <c r="R185" i="1"/>
  <c r="P220" i="1"/>
  <c r="N84" i="1"/>
  <c r="R207" i="1"/>
  <c r="R10" i="1"/>
  <c r="R150" i="1"/>
  <c r="P166" i="1"/>
  <c r="N138" i="1"/>
  <c r="P40" i="1"/>
  <c r="P74" i="1"/>
  <c r="R74" i="1"/>
  <c r="G116" i="1"/>
  <c r="P19" i="1"/>
  <c r="N101" i="1"/>
  <c r="P205" i="1"/>
  <c r="P141" i="1"/>
  <c r="P213" i="1"/>
  <c r="N211" i="1"/>
  <c r="N59" i="1"/>
  <c r="N20" i="1"/>
  <c r="R192" i="1"/>
  <c r="R73" i="1"/>
  <c r="N10" i="1"/>
  <c r="N75" i="1"/>
  <c r="G39" i="1"/>
  <c r="N106" i="1"/>
  <c r="P76" i="1"/>
  <c r="P227" i="1"/>
  <c r="N230" i="1"/>
  <c r="P226" i="1"/>
  <c r="R83" i="1"/>
  <c r="P242" i="1"/>
  <c r="N156" i="1"/>
  <c r="N47" i="1"/>
  <c r="P81" i="1"/>
  <c r="N86" i="1"/>
  <c r="P153" i="1"/>
  <c r="R117" i="1"/>
  <c r="G53" i="1"/>
  <c r="G235" i="1"/>
  <c r="N94" i="1"/>
  <c r="N180" i="1"/>
  <c r="P37" i="1"/>
  <c r="P182" i="1"/>
  <c r="R98" i="1"/>
  <c r="R178" i="1"/>
  <c r="R39" i="1"/>
  <c r="N231" i="1"/>
  <c r="P96" i="1"/>
  <c r="N67" i="1"/>
  <c r="P223" i="1"/>
  <c r="N77" i="1"/>
  <c r="N236" i="1"/>
  <c r="R69" i="1"/>
  <c r="P177" i="1"/>
  <c r="N220" i="1"/>
  <c r="N151" i="1"/>
  <c r="N132" i="1"/>
  <c r="N194" i="1"/>
  <c r="R132" i="1"/>
  <c r="N150" i="1"/>
  <c r="N71" i="1"/>
  <c r="N190" i="1"/>
  <c r="N60" i="1"/>
  <c r="P17" i="1"/>
  <c r="G52" i="1"/>
  <c r="R152" i="1"/>
  <c r="P101" i="1"/>
  <c r="P6" i="1"/>
  <c r="N141" i="1"/>
  <c r="N9" i="1"/>
  <c r="P222" i="1"/>
  <c r="P69" i="1"/>
  <c r="G150" i="1"/>
  <c r="G157" i="1"/>
  <c r="G146" i="1"/>
  <c r="G153" i="1"/>
  <c r="G152" i="1"/>
  <c r="G17" i="1"/>
  <c r="G215" i="1"/>
  <c r="P188" i="1"/>
  <c r="N152" i="1"/>
  <c r="P165" i="1"/>
  <c r="P68" i="1"/>
  <c r="G62" i="1"/>
  <c r="G136" i="1"/>
  <c r="G115" i="1"/>
  <c r="P43" i="1"/>
  <c r="N23" i="1"/>
  <c r="N143" i="1"/>
  <c r="P98" i="1"/>
  <c r="G80" i="1"/>
  <c r="P129" i="1"/>
  <c r="R164" i="1"/>
  <c r="R53" i="1"/>
  <c r="N206" i="1"/>
  <c r="R13" i="1"/>
  <c r="R108" i="1"/>
  <c r="G51" i="1"/>
  <c r="R234" i="1"/>
  <c r="P91" i="1"/>
  <c r="N38" i="1"/>
  <c r="R122" i="1"/>
  <c r="N49" i="1"/>
  <c r="N107" i="1"/>
  <c r="R62" i="1"/>
  <c r="N123" i="1"/>
  <c r="N13" i="1"/>
  <c r="P83" i="1"/>
  <c r="P102" i="1"/>
  <c r="N87" i="1"/>
  <c r="G97" i="1"/>
  <c r="G20" i="1"/>
  <c r="N218" i="1"/>
  <c r="R214" i="1"/>
  <c r="P237" i="1"/>
  <c r="N155" i="1"/>
  <c r="R227" i="1"/>
  <c r="N162" i="1"/>
  <c r="P163" i="1"/>
  <c r="P206" i="1"/>
  <c r="R238" i="1"/>
  <c r="R131" i="1"/>
  <c r="R223" i="1"/>
  <c r="R41" i="1"/>
  <c r="R59" i="1"/>
  <c r="P20" i="1"/>
  <c r="R168" i="1"/>
  <c r="R118" i="1"/>
  <c r="R80" i="1"/>
  <c r="P150" i="1"/>
  <c r="P194" i="1"/>
  <c r="P71" i="1"/>
  <c r="R86" i="1"/>
  <c r="P190" i="1"/>
  <c r="P138" i="1"/>
  <c r="R229" i="1"/>
  <c r="N229" i="1"/>
  <c r="G223" i="1"/>
  <c r="N129" i="1"/>
  <c r="N202" i="1"/>
  <c r="P53" i="1"/>
  <c r="R100" i="1"/>
  <c r="N213" i="1"/>
  <c r="R102" i="1"/>
  <c r="N69" i="1"/>
  <c r="P57" i="1"/>
  <c r="N153" i="1"/>
  <c r="P61" i="1"/>
  <c r="R71" i="1"/>
  <c r="R112" i="1"/>
  <c r="G96" i="1"/>
  <c r="N82" i="1"/>
  <c r="R35" i="1"/>
  <c r="R205" i="1"/>
  <c r="N18" i="1"/>
  <c r="R44" i="1"/>
  <c r="N170" i="1"/>
  <c r="N72" i="1"/>
  <c r="N185" i="1"/>
  <c r="N50" i="1"/>
  <c r="P73" i="1"/>
  <c r="P207" i="1"/>
  <c r="R153" i="1"/>
  <c r="G174" i="1"/>
  <c r="G208" i="1"/>
  <c r="G171" i="1"/>
  <c r="R58" i="1"/>
  <c r="R76" i="1"/>
  <c r="P212" i="1"/>
  <c r="R202" i="1"/>
  <c r="N122" i="1"/>
  <c r="R230" i="1"/>
  <c r="R107" i="1"/>
  <c r="N55" i="1"/>
  <c r="P123" i="1"/>
  <c r="P51" i="1"/>
  <c r="N221" i="1"/>
  <c r="P108" i="1"/>
  <c r="R236" i="1"/>
  <c r="P110" i="1"/>
  <c r="P154" i="1"/>
  <c r="R151" i="1"/>
  <c r="N80" i="1"/>
  <c r="N166" i="1"/>
  <c r="N140" i="1"/>
  <c r="R120" i="1"/>
  <c r="N56" i="1"/>
  <c r="P86" i="1"/>
  <c r="P229" i="1"/>
  <c r="G86" i="1"/>
  <c r="G93" i="1"/>
  <c r="G82" i="1"/>
  <c r="G89" i="1"/>
  <c r="G138" i="1"/>
  <c r="G180" i="1"/>
  <c r="G151" i="1"/>
  <c r="R240" i="1"/>
  <c r="P63" i="1"/>
  <c r="R143" i="1"/>
  <c r="N219" i="1"/>
  <c r="G197" i="1"/>
  <c r="G72" i="1"/>
  <c r="P218" i="1"/>
  <c r="R180" i="1"/>
  <c r="N232" i="1"/>
  <c r="P109" i="1"/>
  <c r="G206" i="1"/>
  <c r="G187" i="1"/>
  <c r="P23" i="1"/>
  <c r="P204" i="1"/>
  <c r="P199" i="1"/>
  <c r="P100" i="1"/>
  <c r="P64" i="1"/>
  <c r="N139" i="1"/>
  <c r="G100" i="1"/>
  <c r="P187" i="1"/>
  <c r="P193" i="1"/>
  <c r="R200" i="1"/>
  <c r="N178" i="1"/>
  <c r="R148" i="1"/>
  <c r="N42" i="1"/>
  <c r="N144" i="1"/>
  <c r="N51" i="1"/>
  <c r="R191" i="1"/>
  <c r="P139" i="1"/>
  <c r="P170" i="1"/>
  <c r="G218" i="1"/>
  <c r="G236" i="1"/>
  <c r="G191" i="1"/>
  <c r="N209" i="1"/>
  <c r="P52" i="1"/>
  <c r="R91" i="1"/>
  <c r="N128" i="1"/>
  <c r="R162" i="1"/>
  <c r="N148" i="1"/>
  <c r="R127" i="1"/>
  <c r="N62" i="1"/>
  <c r="N8" i="1"/>
  <c r="P225" i="1"/>
  <c r="R239" i="1"/>
  <c r="P41" i="1"/>
  <c r="P114" i="1"/>
  <c r="P185" i="1"/>
  <c r="R110" i="1"/>
  <c r="P80" i="1"/>
  <c r="N118" i="1"/>
  <c r="R85" i="1"/>
  <c r="N147" i="1"/>
  <c r="N14" i="1"/>
  <c r="N160" i="1"/>
  <c r="R210" i="1"/>
  <c r="R167" i="1"/>
  <c r="N17" i="1"/>
  <c r="G154" i="1"/>
  <c r="G95" i="1"/>
  <c r="R104" i="1"/>
  <c r="R201" i="1"/>
  <c r="R89" i="1"/>
  <c r="R123" i="1"/>
  <c r="N34" i="1"/>
  <c r="R22" i="1"/>
  <c r="P156" i="1"/>
  <c r="R50" i="1"/>
  <c r="R190" i="1"/>
  <c r="R147" i="1"/>
  <c r="P210" i="1"/>
  <c r="P32" i="1"/>
  <c r="G32" i="1"/>
  <c r="P235" i="1"/>
  <c r="R78" i="1"/>
  <c r="R6" i="1"/>
  <c r="N127" i="1"/>
  <c r="R225" i="1"/>
  <c r="N222" i="1"/>
  <c r="N197" i="1"/>
  <c r="R26" i="1"/>
  <c r="R194" i="1"/>
  <c r="P217" i="1"/>
  <c r="R24" i="1"/>
  <c r="R32" i="1"/>
  <c r="G46" i="1"/>
  <c r="G128" i="1"/>
  <c r="G107" i="1"/>
  <c r="R48" i="1"/>
  <c r="N145" i="1"/>
  <c r="R175" i="1"/>
  <c r="R15" i="1"/>
  <c r="R241" i="1"/>
  <c r="N119" i="1"/>
  <c r="P107" i="1"/>
  <c r="P174" i="1"/>
  <c r="P13" i="1"/>
  <c r="P34" i="1"/>
  <c r="R93" i="1"/>
  <c r="P72" i="1"/>
  <c r="N233" i="1"/>
  <c r="R156" i="1"/>
  <c r="R197" i="1"/>
  <c r="N137" i="1"/>
  <c r="P84" i="1"/>
  <c r="N40" i="1"/>
  <c r="N210" i="1"/>
  <c r="R181" i="1"/>
  <c r="G22" i="1"/>
  <c r="G8" i="1"/>
  <c r="N228" i="1"/>
  <c r="G6" i="1"/>
  <c r="P176" i="1"/>
  <c r="N161" i="1"/>
  <c r="N195" i="1"/>
  <c r="P161" i="1"/>
  <c r="P157" i="1"/>
  <c r="P211" i="1"/>
  <c r="N25" i="1"/>
  <c r="R30" i="1"/>
  <c r="R169" i="1"/>
  <c r="P16" i="1"/>
  <c r="R220" i="1"/>
  <c r="N97" i="1"/>
  <c r="G161" i="1"/>
  <c r="P189" i="1"/>
  <c r="N110" i="1"/>
  <c r="P14" i="1"/>
  <c r="P128" i="1"/>
  <c r="R195" i="1"/>
  <c r="R56" i="1"/>
  <c r="G64" i="1"/>
  <c r="R176" i="1"/>
  <c r="R121" i="1"/>
  <c r="P77" i="1"/>
  <c r="P47" i="1"/>
  <c r="P132" i="1"/>
  <c r="P120" i="1"/>
  <c r="N167" i="1"/>
  <c r="G33" i="1"/>
  <c r="N48" i="1"/>
  <c r="R128" i="1"/>
  <c r="R46" i="1"/>
  <c r="P144" i="1"/>
  <c r="N16" i="1"/>
  <c r="R20" i="1"/>
  <c r="N57" i="1"/>
  <c r="R81" i="1"/>
  <c r="R138" i="1"/>
  <c r="N81" i="1"/>
  <c r="N32" i="1"/>
  <c r="G203" i="1"/>
  <c r="P65" i="1"/>
  <c r="P202" i="1"/>
  <c r="P119" i="1"/>
  <c r="P231" i="1"/>
  <c r="P113" i="1"/>
  <c r="R222" i="1"/>
  <c r="P197" i="1"/>
  <c r="R57" i="1"/>
  <c r="N24" i="1"/>
  <c r="P24" i="1"/>
  <c r="P147" i="1"/>
  <c r="R17" i="1"/>
  <c r="P87" i="1"/>
  <c r="P56" i="1"/>
  <c r="G117" i="1"/>
  <c r="N130" i="1"/>
  <c r="R189" i="1"/>
  <c r="P90" i="1"/>
  <c r="P66" i="1"/>
  <c r="P33" i="1"/>
  <c r="G25" i="1"/>
  <c r="R173" i="1"/>
  <c r="N176" i="1"/>
  <c r="N108" i="1"/>
  <c r="P28" i="1"/>
  <c r="P233" i="1"/>
  <c r="P167" i="1"/>
  <c r="R61" i="1"/>
  <c r="R67" i="1"/>
  <c r="R149" i="1"/>
  <c r="N177" i="1"/>
  <c r="P97" i="1"/>
  <c r="R105" i="1"/>
  <c r="P238" i="1"/>
  <c r="P168" i="1"/>
  <c r="R40" i="1"/>
  <c r="P75" i="1"/>
  <c r="P103" i="1"/>
  <c r="P121" i="1"/>
  <c r="N114" i="1"/>
  <c r="N192" i="1"/>
  <c r="R135" i="1"/>
  <c r="G29" i="1"/>
  <c r="G108" i="1"/>
  <c r="R109" i="1"/>
  <c r="P105" i="1"/>
  <c r="G213" i="1"/>
  <c r="R199" i="1"/>
  <c r="G207" i="1"/>
  <c r="N53" i="1"/>
  <c r="P131" i="1"/>
  <c r="G90" i="1"/>
  <c r="N149" i="1"/>
  <c r="P89" i="1"/>
  <c r="N90" i="1"/>
  <c r="N66" i="1"/>
  <c r="R14" i="1"/>
  <c r="R97" i="1"/>
  <c r="R94" i="1"/>
  <c r="P44" i="1"/>
  <c r="N26" i="1"/>
  <c r="G9" i="1"/>
  <c r="N199" i="1"/>
  <c r="R154" i="1"/>
  <c r="P192" i="1"/>
  <c r="P234" i="1"/>
  <c r="P45" i="1"/>
  <c r="N44" i="1"/>
  <c r="P59" i="1"/>
  <c r="R137" i="1"/>
  <c r="N61" i="1"/>
  <c r="P10" i="1"/>
  <c r="R75" i="1"/>
  <c r="G192" i="1"/>
  <c r="R145" i="1"/>
  <c r="N15" i="1"/>
  <c r="P70" i="1"/>
  <c r="N131" i="1"/>
  <c r="P236" i="1"/>
  <c r="N168" i="1"/>
  <c r="P137" i="1"/>
  <c r="R21" i="1"/>
  <c r="R140" i="1"/>
  <c r="N74" i="1"/>
  <c r="G110" i="1"/>
  <c r="G67" i="1"/>
  <c r="R23" i="1"/>
  <c r="N227" i="1"/>
  <c r="N46" i="1"/>
  <c r="P8" i="1"/>
  <c r="R221" i="1"/>
  <c r="N242" i="1"/>
  <c r="R66" i="1"/>
  <c r="R84" i="1"/>
  <c r="P160" i="1"/>
  <c r="P85" i="1"/>
  <c r="P181" i="1"/>
  <c r="R60" i="1"/>
  <c r="P191" i="1"/>
  <c r="P21" i="1"/>
  <c r="N117" i="1"/>
  <c r="R158" i="1"/>
  <c r="R157" i="1"/>
  <c r="P22" i="1"/>
  <c r="P140" i="1"/>
  <c r="P60" i="1"/>
  <c r="R25" i="1"/>
  <c r="N104" i="1"/>
  <c r="P134" i="1"/>
  <c r="N189" i="1"/>
  <c r="N100" i="1"/>
  <c r="N207" i="1"/>
  <c r="P200" i="1"/>
  <c r="N142" i="1"/>
  <c r="G181" i="1"/>
  <c r="R119" i="1"/>
  <c r="R160" i="1"/>
  <c r="G26" i="1"/>
  <c r="R146" i="1"/>
  <c r="P126" i="1"/>
  <c r="N181" i="1"/>
  <c r="N21" i="1"/>
  <c r="R115" i="1"/>
  <c r="P136" i="1"/>
  <c r="N208" i="1"/>
  <c r="N154" i="1"/>
  <c r="N120" i="1"/>
  <c r="G18" i="1"/>
  <c r="G87" i="1"/>
  <c r="P201" i="1"/>
  <c r="R92" i="1"/>
  <c r="G19" i="1"/>
  <c r="R144" i="1"/>
  <c r="P214" i="1"/>
  <c r="P46" i="1"/>
  <c r="R34" i="1"/>
  <c r="G148" i="1"/>
  <c r="P143" i="1"/>
  <c r="R42" i="1"/>
  <c r="P93" i="1"/>
  <c r="R177" i="1"/>
  <c r="N217" i="1"/>
  <c r="P135" i="1"/>
  <c r="P228" i="1"/>
  <c r="R134" i="1"/>
  <c r="N85" i="1"/>
  <c r="G139" i="1"/>
  <c r="N174" i="1"/>
  <c r="P26" i="1"/>
  <c r="P112" i="1"/>
  <c r="R186" i="1"/>
  <c r="P178" i="1"/>
  <c r="N113" i="1"/>
  <c r="N22" i="1"/>
  <c r="N33" i="1"/>
  <c r="N73" i="1"/>
  <c r="N135" i="1"/>
  <c r="N112" i="1"/>
  <c r="G159" i="1"/>
  <c r="R232" i="1"/>
  <c r="P162" i="1"/>
  <c r="R196" i="1"/>
  <c r="P118" i="1"/>
  <c r="R217" i="1"/>
  <c r="P183" i="1"/>
  <c r="R47" i="1"/>
  <c r="G69" i="1"/>
  <c r="G127" i="1"/>
  <c r="P151" i="1"/>
  <c r="R72" i="1"/>
  <c r="R33" i="1"/>
  <c r="P221" i="1"/>
  <c r="P117" i="1"/>
  <c r="P49" i="1"/>
  <c r="P50" i="1"/>
  <c r="G164" i="1"/>
  <c r="P67" i="1"/>
  <c r="R166" i="1"/>
  <c r="I164" i="1" l="1"/>
  <c r="I127" i="1"/>
  <c r="I69" i="1"/>
  <c r="I159" i="1"/>
  <c r="I139" i="1"/>
  <c r="I148" i="1"/>
  <c r="I19" i="1"/>
  <c r="I87" i="1"/>
  <c r="I18" i="1"/>
  <c r="I26" i="1"/>
  <c r="I181" i="1"/>
  <c r="I67" i="1"/>
  <c r="I110" i="1"/>
  <c r="I192" i="1"/>
  <c r="I9" i="1"/>
  <c r="I90" i="1"/>
  <c r="I207" i="1"/>
  <c r="I213" i="1"/>
  <c r="I108" i="1"/>
  <c r="I29" i="1"/>
  <c r="I25" i="1"/>
  <c r="I117" i="1"/>
  <c r="I203" i="1"/>
  <c r="I33" i="1"/>
  <c r="I64" i="1"/>
  <c r="I161" i="1"/>
  <c r="I6" i="1"/>
  <c r="I8" i="1"/>
  <c r="I22" i="1"/>
  <c r="I107" i="1"/>
  <c r="I128" i="1"/>
  <c r="I46" i="1"/>
  <c r="I32" i="1"/>
  <c r="I95" i="1"/>
  <c r="I154" i="1"/>
  <c r="I191" i="1"/>
  <c r="I236" i="1"/>
  <c r="I218" i="1"/>
  <c r="I100" i="1"/>
  <c r="I187" i="1"/>
  <c r="I206" i="1"/>
  <c r="I72" i="1"/>
  <c r="I197" i="1"/>
  <c r="I151" i="1"/>
  <c r="I180" i="1"/>
  <c r="I138" i="1"/>
  <c r="I89" i="1"/>
  <c r="I82" i="1"/>
  <c r="I93" i="1"/>
  <c r="I86" i="1"/>
  <c r="I171" i="1"/>
  <c r="I208" i="1"/>
  <c r="I174" i="1"/>
  <c r="I96" i="1"/>
  <c r="I223" i="1"/>
  <c r="I20" i="1"/>
  <c r="I97" i="1"/>
  <c r="I51" i="1"/>
  <c r="I80" i="1"/>
  <c r="I115" i="1"/>
  <c r="I136" i="1"/>
  <c r="I62" i="1"/>
  <c r="I215" i="1"/>
  <c r="I17" i="1"/>
  <c r="I152" i="1"/>
  <c r="I153" i="1"/>
  <c r="I146" i="1"/>
  <c r="I157" i="1"/>
  <c r="I150" i="1"/>
  <c r="I52" i="1"/>
  <c r="I235" i="1"/>
  <c r="I53" i="1"/>
  <c r="I39" i="1"/>
  <c r="I116" i="1"/>
  <c r="I31" i="1"/>
  <c r="I84" i="1"/>
  <c r="I225" i="1"/>
  <c r="I75" i="1"/>
  <c r="I47" i="1"/>
  <c r="I228" i="1"/>
  <c r="I179" i="1"/>
  <c r="I220" i="1"/>
  <c r="I190" i="1"/>
  <c r="I44" i="1"/>
  <c r="I145" i="1"/>
  <c r="I216" i="1"/>
  <c r="I217" i="1"/>
  <c r="I210" i="1"/>
  <c r="I221" i="1"/>
  <c r="I214" i="1"/>
  <c r="I111" i="1"/>
  <c r="I239" i="1"/>
  <c r="I132" i="1"/>
  <c r="I65" i="1"/>
  <c r="I58" i="1"/>
  <c r="I91" i="1"/>
  <c r="I219" i="1"/>
  <c r="I112" i="1"/>
  <c r="I21" i="1"/>
  <c r="I14" i="1"/>
  <c r="I43" i="1"/>
  <c r="I131" i="1"/>
  <c r="I195" i="1"/>
  <c r="I24" i="1"/>
  <c r="I88" i="1"/>
  <c r="I156" i="1"/>
  <c r="I240" i="1"/>
  <c r="I101" i="1"/>
  <c r="I229" i="1"/>
  <c r="I94" i="1"/>
  <c r="I222" i="1"/>
  <c r="I103" i="1"/>
  <c r="I167" i="1"/>
  <c r="I231" i="1"/>
  <c r="I60" i="1"/>
  <c r="I124" i="1"/>
  <c r="I204" i="1"/>
  <c r="I49" i="1"/>
  <c r="I177" i="1"/>
  <c r="I42" i="1"/>
  <c r="I170" i="1"/>
  <c r="I168" i="1"/>
  <c r="I232" i="1"/>
  <c r="I41" i="1"/>
  <c r="I105" i="1"/>
  <c r="I169" i="1"/>
  <c r="I233" i="1"/>
  <c r="I34" i="1"/>
  <c r="I98" i="1"/>
  <c r="I162" i="1"/>
  <c r="I226" i="1"/>
  <c r="I45" i="1"/>
  <c r="I109" i="1"/>
  <c r="I173" i="1"/>
  <c r="I237" i="1"/>
  <c r="I38" i="1"/>
  <c r="I102" i="1"/>
  <c r="I166" i="1"/>
  <c r="I230" i="1"/>
  <c r="I143" i="1"/>
  <c r="I36" i="1"/>
  <c r="I172" i="1"/>
  <c r="I129" i="1"/>
  <c r="I122" i="1"/>
  <c r="I123" i="1"/>
  <c r="I16" i="1"/>
  <c r="I144" i="1"/>
  <c r="I85" i="1"/>
  <c r="I78" i="1"/>
  <c r="I83" i="1"/>
  <c r="I147" i="1"/>
  <c r="I211" i="1"/>
  <c r="I40" i="1"/>
  <c r="I104" i="1"/>
  <c r="I176" i="1"/>
  <c r="I63" i="1"/>
  <c r="I133" i="1"/>
  <c r="I59" i="1"/>
  <c r="I126" i="1"/>
  <c r="I5" i="1"/>
  <c r="I119" i="1"/>
  <c r="I183" i="1"/>
  <c r="I10" i="1"/>
  <c r="I76" i="1"/>
  <c r="I140" i="1"/>
  <c r="I224" i="1"/>
  <c r="I81" i="1"/>
  <c r="I209" i="1"/>
  <c r="I74" i="1"/>
  <c r="I202" i="1"/>
  <c r="I184" i="1"/>
  <c r="I27" i="1"/>
  <c r="I57" i="1"/>
  <c r="I121" i="1"/>
  <c r="I185" i="1"/>
  <c r="I23" i="1"/>
  <c r="I50" i="1"/>
  <c r="I114" i="1"/>
  <c r="I178" i="1"/>
  <c r="I242" i="1"/>
  <c r="I61" i="1"/>
  <c r="I125" i="1"/>
  <c r="I189" i="1"/>
  <c r="I35" i="1"/>
  <c r="I54" i="1"/>
  <c r="I118" i="1"/>
  <c r="I182" i="1"/>
  <c r="I234" i="1"/>
  <c r="I175" i="1"/>
  <c r="I68" i="1"/>
  <c r="I212" i="1"/>
  <c r="I193" i="1"/>
  <c r="I186" i="1"/>
  <c r="I155" i="1"/>
  <c r="I48" i="1"/>
  <c r="I188" i="1"/>
  <c r="I149" i="1"/>
  <c r="I142" i="1"/>
  <c r="I99" i="1"/>
  <c r="I163" i="1"/>
  <c r="I227" i="1"/>
  <c r="I56" i="1"/>
  <c r="I120" i="1"/>
  <c r="I196" i="1"/>
  <c r="I37" i="1"/>
  <c r="I165" i="1"/>
  <c r="I30" i="1"/>
  <c r="I158" i="1"/>
  <c r="I55" i="1"/>
  <c r="I135" i="1"/>
  <c r="I199" i="1"/>
  <c r="I28" i="1"/>
  <c r="I92" i="1"/>
  <c r="I160" i="1"/>
  <c r="I15" i="1"/>
  <c r="I113" i="1"/>
  <c r="I241" i="1"/>
  <c r="I106" i="1"/>
  <c r="I238" i="1"/>
  <c r="I200" i="1"/>
  <c r="I79" i="1"/>
  <c r="I73" i="1"/>
  <c r="I137" i="1"/>
  <c r="I201" i="1"/>
  <c r="I71" i="1"/>
  <c r="I66" i="1"/>
  <c r="I130" i="1"/>
  <c r="I194" i="1"/>
  <c r="I13" i="1"/>
  <c r="I77" i="1"/>
  <c r="I141" i="1"/>
  <c r="I205" i="1"/>
  <c r="C11" i="1"/>
  <c r="I7" i="1"/>
  <c r="I70" i="1"/>
  <c r="I134" i="1"/>
  <c r="I198" i="1"/>
</calcChain>
</file>

<file path=xl/sharedStrings.xml><?xml version="1.0" encoding="utf-8"?>
<sst xmlns="http://schemas.openxmlformats.org/spreadsheetml/2006/main" count="1475" uniqueCount="567">
  <si>
    <t>Ticker</t>
  </si>
  <si>
    <t>Name</t>
  </si>
  <si>
    <t>GICS Sector</t>
  </si>
  <si>
    <t>Dvd Est Yld</t>
  </si>
  <si>
    <t>Dvd Freq</t>
  </si>
  <si>
    <t>DPS LF</t>
  </si>
  <si>
    <t>GICS SubInd</t>
  </si>
  <si>
    <t>Chg YTD</t>
  </si>
  <si>
    <t>Chg Pct YTD</t>
  </si>
  <si>
    <t>Dvd Ind Yld - Gross</t>
  </si>
  <si>
    <t>SJR/B CN Equity</t>
  </si>
  <si>
    <t>Communication Services</t>
  </si>
  <si>
    <t>Monthly</t>
  </si>
  <si>
    <t>BCE CN Equity</t>
  </si>
  <si>
    <t>BCE INC</t>
  </si>
  <si>
    <t>Quarterly</t>
  </si>
  <si>
    <t>T CN Equity</t>
  </si>
  <si>
    <t>TELUS CORP</t>
  </si>
  <si>
    <t>QBR/B CN Equity</t>
  </si>
  <si>
    <t>CCA CN Equity</t>
  </si>
  <si>
    <t>COGECO COMMUNICATIONS INC</t>
  </si>
  <si>
    <t>RCI/B CN Equity</t>
  </si>
  <si>
    <t>LNR CN Equity</t>
  </si>
  <si>
    <t>LINAMAR CORP</t>
  </si>
  <si>
    <t>Consumer Discretionary</t>
  </si>
  <si>
    <t>UNS CN Equity</t>
  </si>
  <si>
    <t>UNI-SELECT INC</t>
  </si>
  <si>
    <t>Irregular</t>
  </si>
  <si>
    <t>PLC CN Equity</t>
  </si>
  <si>
    <t>PARK LAWN CORP</t>
  </si>
  <si>
    <t>CTC/A CN Equity</t>
  </si>
  <si>
    <t>CANADIAN TIRE CORP-CLASS A</t>
  </si>
  <si>
    <t>MTY CN Equity</t>
  </si>
  <si>
    <t>MTY FOOD GROUP INC</t>
  </si>
  <si>
    <t>DOL CN Equity</t>
  </si>
  <si>
    <t>DOLLARAMA INC</t>
  </si>
  <si>
    <t>GIL CN Equity</t>
  </si>
  <si>
    <t>GILDAN ACTIVEWEAR INC</t>
  </si>
  <si>
    <t>MG CN Equity</t>
  </si>
  <si>
    <t>MAGNA INTERNATIONAL INC</t>
  </si>
  <si>
    <t>QSR CN Equity</t>
  </si>
  <si>
    <t>RESTAURANT BRANDS INTERN</t>
  </si>
  <si>
    <t>ZZZ CN Equity</t>
  </si>
  <si>
    <t>SLEEP COUNTRY CANADA HOLDING</t>
  </si>
  <si>
    <t>TOY CN Equity</t>
  </si>
  <si>
    <t>SPIN MASTER CORP-SUB VTG SHR</t>
  </si>
  <si>
    <t>GOOS CN Equity</t>
  </si>
  <si>
    <t>CANADA GOOSE HOLDINGS INC</t>
  </si>
  <si>
    <t>None</t>
  </si>
  <si>
    <t>DOO CN Equity</t>
  </si>
  <si>
    <t>BRP INC/CA- SUB VOTING</t>
  </si>
  <si>
    <t>ATZ CN Equity</t>
  </si>
  <si>
    <t>ARITZIA INC-SUBORDINATE VOTI</t>
  </si>
  <si>
    <t>PET CN Equity</t>
  </si>
  <si>
    <t>PET VALU HOLDINGS LTD</t>
  </si>
  <si>
    <t>WN CN Equity</t>
  </si>
  <si>
    <t>WESTON (GEORGE) LTD</t>
  </si>
  <si>
    <t>Consumer Staples</t>
  </si>
  <si>
    <t>PBH CN Equity</t>
  </si>
  <si>
    <t>PREMIUM BRANDS HOLDINGS CORP</t>
  </si>
  <si>
    <t>MRU CN Equity</t>
  </si>
  <si>
    <t>METRO INC/CN</t>
  </si>
  <si>
    <t>ATD CN Equity</t>
  </si>
  <si>
    <t>ALIMENTATION COUCHE-TARD INC</t>
  </si>
  <si>
    <t>L CN Equity</t>
  </si>
  <si>
    <t>LOBLAW COMPANIES LTD</t>
  </si>
  <si>
    <t>MFI CN Equity</t>
  </si>
  <si>
    <t>MAPLE LEAF FOODS INC</t>
  </si>
  <si>
    <t>SAP CN Equity</t>
  </si>
  <si>
    <t>SAPUTO INC</t>
  </si>
  <si>
    <t>NWC CN Equity</t>
  </si>
  <si>
    <t>NORTH WEST CO INC/THE</t>
  </si>
  <si>
    <t>EMP/A CN Equity</t>
  </si>
  <si>
    <t>EMPIRE CO LTD 'A'</t>
  </si>
  <si>
    <t>PRMW CN Equity</t>
  </si>
  <si>
    <t>PRIMO WATER CORP</t>
  </si>
  <si>
    <t>JWEL CN Equity</t>
  </si>
  <si>
    <t>JAMIESON WELLNESS INC</t>
  </si>
  <si>
    <t>ARX CN Equity</t>
  </si>
  <si>
    <t>ARC RESOURCES LTD</t>
  </si>
  <si>
    <t>Energy</t>
  </si>
  <si>
    <t>PKI CN Equity</t>
  </si>
  <si>
    <t>PARKLAND CORP</t>
  </si>
  <si>
    <t>DML CN Equity</t>
  </si>
  <si>
    <t>DENISON MINES CORP</t>
  </si>
  <si>
    <t>TRP CN Equity</t>
  </si>
  <si>
    <t>TC ENERGY CORP</t>
  </si>
  <si>
    <t>PSI CN Equity</t>
  </si>
  <si>
    <t>PASON SYSTEMS INC</t>
  </si>
  <si>
    <t>POU CN Equity</t>
  </si>
  <si>
    <t>PARAMOUNT RESOURCES LTD -A</t>
  </si>
  <si>
    <t>NXE CN Equity</t>
  </si>
  <si>
    <t>NEXGEN ENERGY LTD</t>
  </si>
  <si>
    <t>VET CN Equity</t>
  </si>
  <si>
    <t>VERMILION ENERGY INC</t>
  </si>
  <si>
    <t>MEG CN Equity</t>
  </si>
  <si>
    <t>MEG ENERGY CORP</t>
  </si>
  <si>
    <t>ATH CN Equity</t>
  </si>
  <si>
    <t>ATHABASCA OIL CORP</t>
  </si>
  <si>
    <t>PD CN Equity</t>
  </si>
  <si>
    <t>PRECISION DRILLING CORP</t>
  </si>
  <si>
    <t>PXT CN Equity</t>
  </si>
  <si>
    <t>PAREX RESOURCES INC</t>
  </si>
  <si>
    <t>EFR CN Equity</t>
  </si>
  <si>
    <t>ENERGY FUELS INC</t>
  </si>
  <si>
    <t>AAV CN Equity</t>
  </si>
  <si>
    <t>ADVANTAGE ENERGY LTD</t>
  </si>
  <si>
    <t>SU CN Equity</t>
  </si>
  <si>
    <t>SUNCOR ENERGY INC</t>
  </si>
  <si>
    <t>IMO CN Equity</t>
  </si>
  <si>
    <t>IMPERIAL OIL LTD</t>
  </si>
  <si>
    <t>FRU CN Equity</t>
  </si>
  <si>
    <t>FREEHOLD ROYALTIES LTD</t>
  </si>
  <si>
    <t>TVE CN Equity</t>
  </si>
  <si>
    <t>TAMARACK VALLEY ENERGY LTD</t>
  </si>
  <si>
    <t>GEI CN Equity</t>
  </si>
  <si>
    <t>GIBSON ENERGY INC</t>
  </si>
  <si>
    <t>SDE CN Equity</t>
  </si>
  <si>
    <t>SPARTAN DELTA CORP</t>
  </si>
  <si>
    <t>SES CN Equity</t>
  </si>
  <si>
    <t>SECURE ENERGY SERVICES INC</t>
  </si>
  <si>
    <t>ERF CN Equity</t>
  </si>
  <si>
    <t>ENERPLUS CORP</t>
  </si>
  <si>
    <t>TOU CN Equity</t>
  </si>
  <si>
    <t>TOURMALINE OIL CORP</t>
  </si>
  <si>
    <t>KEY CN Equity</t>
  </si>
  <si>
    <t>KEYERA CORP</t>
  </si>
  <si>
    <t>CCO CN Equity</t>
  </si>
  <si>
    <t>CAMECO CORP</t>
  </si>
  <si>
    <t>Annual</t>
  </si>
  <si>
    <t>ENB CN Equity</t>
  </si>
  <si>
    <t>ENBRIDGE INC</t>
  </si>
  <si>
    <t>AOI CN Equity</t>
  </si>
  <si>
    <t>AFRICA OIL CORP</t>
  </si>
  <si>
    <t>Semi-annual</t>
  </si>
  <si>
    <t>PPL CN Equity</t>
  </si>
  <si>
    <t>PEMBINA PIPELINE CORP</t>
  </si>
  <si>
    <t>PEY CN Equity</t>
  </si>
  <si>
    <t>PEYTO EXPLORATION &amp; DEV CORP</t>
  </si>
  <si>
    <t>CVE CN Equity</t>
  </si>
  <si>
    <t>CENOVUS ENERGY INC</t>
  </si>
  <si>
    <t>CPG CN Equity</t>
  </si>
  <si>
    <t>CRESCENT POINT ENERGY CORP</t>
  </si>
  <si>
    <t>WCP CN Equity</t>
  </si>
  <si>
    <t>WHITECAP RESOURCES INC</t>
  </si>
  <si>
    <t>NVA CN Equity</t>
  </si>
  <si>
    <t>NUVISTA ENERGY LTD</t>
  </si>
  <si>
    <t>BIR CN Equity</t>
  </si>
  <si>
    <t>BIRCHCLIFF ENERGY LTD</t>
  </si>
  <si>
    <t>BTE CN Equity</t>
  </si>
  <si>
    <t>BAYTEX ENERGY CORP</t>
  </si>
  <si>
    <t>CNQ CN Equity</t>
  </si>
  <si>
    <t>CANADIAN NATURAL RESOURCES</t>
  </si>
  <si>
    <t>HWX CN Equity</t>
  </si>
  <si>
    <t>HEADWATER EXPLORATION INC</t>
  </si>
  <si>
    <t>PSK CN Equity</t>
  </si>
  <si>
    <t>PRAIRIESKY ROYALTY LTD</t>
  </si>
  <si>
    <t>TPZ CN Equity</t>
  </si>
  <si>
    <t>TOPAZ ENERGY CORP</t>
  </si>
  <si>
    <t>SLF CN Equity</t>
  </si>
  <si>
    <t>SUN LIFE FINANCIAL INC</t>
  </si>
  <si>
    <t>Financials</t>
  </si>
  <si>
    <t>BN CN Equity</t>
  </si>
  <si>
    <t>BROOKFIELD CORP</t>
  </si>
  <si>
    <t>POW CN Equity</t>
  </si>
  <si>
    <t>POWER CORP OF CANADA</t>
  </si>
  <si>
    <t>SII CN Equity</t>
  </si>
  <si>
    <t>SPROTT INC</t>
  </si>
  <si>
    <t>ONEX CN Equity</t>
  </si>
  <si>
    <t>ONEX CORPORATION</t>
  </si>
  <si>
    <t>MFC CN Equity</t>
  </si>
  <si>
    <t>MANULIFE FINANCIAL CORP</t>
  </si>
  <si>
    <t>HCG CN Equity</t>
  </si>
  <si>
    <t>HOME CAPITAL GROUP INC</t>
  </si>
  <si>
    <t>IGM CN Equity</t>
  </si>
  <si>
    <t>IGM FINANCIAL INC</t>
  </si>
  <si>
    <t>LB CN Equity</t>
  </si>
  <si>
    <t>LAURENTIAN BANK OF CANADA</t>
  </si>
  <si>
    <t>GSY CN Equity</t>
  </si>
  <si>
    <t>GOEASY LTD</t>
  </si>
  <si>
    <t>CIX CN Equity</t>
  </si>
  <si>
    <t>CI FINANCIAL CORP</t>
  </si>
  <si>
    <t>EFN CN Equity</t>
  </si>
  <si>
    <t>ELEMENT FLEET MANAGEMENT COR</t>
  </si>
  <si>
    <t>TD CN Equity</t>
  </si>
  <si>
    <t>TORONTO-DOMINION BANK</t>
  </si>
  <si>
    <t>CWB CN Equity</t>
  </si>
  <si>
    <t>CANADIAN WESTERN BANK</t>
  </si>
  <si>
    <t>RY CN Equity</t>
  </si>
  <si>
    <t>ROYAL BANK OF CANADA</t>
  </si>
  <si>
    <t>IFC CN Equity</t>
  </si>
  <si>
    <t>INTACT FINANCIAL CORP</t>
  </si>
  <si>
    <t>NA CN Equity</t>
  </si>
  <si>
    <t>NATIONAL BANK OF CANADA</t>
  </si>
  <si>
    <t>EQB CN Equity</t>
  </si>
  <si>
    <t>EQB INC</t>
  </si>
  <si>
    <t>BNS CN Equity</t>
  </si>
  <si>
    <t>BANK OF NOVA SCOTIA</t>
  </si>
  <si>
    <t>CM CN Equity</t>
  </si>
  <si>
    <t>CAN IMPERIAL BK OF COMMERCE</t>
  </si>
  <si>
    <t>BMO CN Equity</t>
  </si>
  <si>
    <t>BANK OF MONTREAL</t>
  </si>
  <si>
    <t>GWO CN Equity</t>
  </si>
  <si>
    <t>GREAT-WEST LIFECO INC</t>
  </si>
  <si>
    <t>IAG CN Equity</t>
  </si>
  <si>
    <t>IA FINANCIAL CORP INC</t>
  </si>
  <si>
    <t>FFH CN Equity</t>
  </si>
  <si>
    <t>FAIRFAX FINANCIAL HLDGS LTD</t>
  </si>
  <si>
    <t>X CN Equity</t>
  </si>
  <si>
    <t>TMX GROUP LTD</t>
  </si>
  <si>
    <t>TSU CN Equity</t>
  </si>
  <si>
    <t>TRISURA GROUP LTD</t>
  </si>
  <si>
    <t>ECN CN Equity</t>
  </si>
  <si>
    <t>ECN CAPITAL CORP</t>
  </si>
  <si>
    <t>DFY CN Equity</t>
  </si>
  <si>
    <t>DEFINITY FINANCIAL CORP</t>
  </si>
  <si>
    <t>BAM CN Equity</t>
  </si>
  <si>
    <t>BROOKFIELD ASSET MGMT-A</t>
  </si>
  <si>
    <t>BHC CN Equity</t>
  </si>
  <si>
    <t>BAUSCH HEALTH COS INC</t>
  </si>
  <si>
    <t>Health Care</t>
  </si>
  <si>
    <t>BLU CN Equity</t>
  </si>
  <si>
    <t>BELLUS HEALTH INC</t>
  </si>
  <si>
    <t>SIA CN Equity</t>
  </si>
  <si>
    <t>SIENNA SENIOR LIVING INC</t>
  </si>
  <si>
    <t>CSH-U CN Equity</t>
  </si>
  <si>
    <t>CHARTWELL RETIREMENT RESIDEN</t>
  </si>
  <si>
    <t>WEED CN Equity</t>
  </si>
  <si>
    <t>CANOPY GROWTH CORP</t>
  </si>
  <si>
    <t>TLRY CN Equity</t>
  </si>
  <si>
    <t>TILRAY BRANDS INC</t>
  </si>
  <si>
    <t>CRON CN Equity</t>
  </si>
  <si>
    <t>CRONOS GROUP INC</t>
  </si>
  <si>
    <t>ATS CN Equity</t>
  </si>
  <si>
    <t>ATS CORP</t>
  </si>
  <si>
    <t>Industrials</t>
  </si>
  <si>
    <t>WTE CN Equity</t>
  </si>
  <si>
    <t>WESTSHORE TERMINALS INVESTME</t>
  </si>
  <si>
    <t>CAE CN Equity</t>
  </si>
  <si>
    <t>CAE INC</t>
  </si>
  <si>
    <t>AC CN Equity</t>
  </si>
  <si>
    <t>AIR CANADA</t>
  </si>
  <si>
    <t>STN CN Equity</t>
  </si>
  <si>
    <t>STANTEC INC</t>
  </si>
  <si>
    <t>CJT CN Equity</t>
  </si>
  <si>
    <t>CARGOJET INC</t>
  </si>
  <si>
    <t>RUS CN Equity</t>
  </si>
  <si>
    <t>RUSSEL METALS INC</t>
  </si>
  <si>
    <t>BDGI CN Equity</t>
  </si>
  <si>
    <t>BADGER INFRASTRUCTURE SOLUTI</t>
  </si>
  <si>
    <t>MTL CN Equity</t>
  </si>
  <si>
    <t>MULLEN GROUP LTD</t>
  </si>
  <si>
    <t>TFII CN Equity</t>
  </si>
  <si>
    <t>TFI INTERNATIONAL INC</t>
  </si>
  <si>
    <t>TIH CN Equity</t>
  </si>
  <si>
    <t>TOROMONT INDUSTRIES LTD</t>
  </si>
  <si>
    <t>CNR CN Equity</t>
  </si>
  <si>
    <t>CANADIAN NATL RAILWAY CO</t>
  </si>
  <si>
    <t>TRI CN Equity</t>
  </si>
  <si>
    <t>THOMSON REUTERS CORP</t>
  </si>
  <si>
    <t>RBA CN Equity</t>
  </si>
  <si>
    <t>RITCHIE BROS AUCTIONEERS</t>
  </si>
  <si>
    <t>BYD CN Equity</t>
  </si>
  <si>
    <t>BOYD GROUP SERVICES INC</t>
  </si>
  <si>
    <t>BLDP CN Equity</t>
  </si>
  <si>
    <t>BALLARD POWER SYSTEMS INC</t>
  </si>
  <si>
    <t>CP CN Equity</t>
  </si>
  <si>
    <t>CANADIAN PACIFIC RAILWAY LTD</t>
  </si>
  <si>
    <t>WSP CN Equity</t>
  </si>
  <si>
    <t>WSP GLOBAL INC</t>
  </si>
  <si>
    <t>WCN CN Equity</t>
  </si>
  <si>
    <t>WASTE CONNECTIONS INC</t>
  </si>
  <si>
    <t>EIF CN Equity</t>
  </si>
  <si>
    <t>EXCHANGE INCOME CORP</t>
  </si>
  <si>
    <t>RCH CN Equity</t>
  </si>
  <si>
    <t>RICHELIEU HARDWARE LTD</t>
  </si>
  <si>
    <t>BBU-U CN Equity</t>
  </si>
  <si>
    <t>BROOKFIELD BUSINESS PT-UNIT</t>
  </si>
  <si>
    <t>SNC CN Equity</t>
  </si>
  <si>
    <t>SNC-LAVALIN GROUP INC</t>
  </si>
  <si>
    <t>BBD/B CN Equity</t>
  </si>
  <si>
    <t>BOMBARDIER INC-B</t>
  </si>
  <si>
    <t>FTT CN Equity</t>
  </si>
  <si>
    <t>FINNING INTERNATIONAL INC</t>
  </si>
  <si>
    <t>GFL CN Equity</t>
  </si>
  <si>
    <t>GFL ENVIRONMENTAL INC-SUB VT</t>
  </si>
  <si>
    <t>KXS CN Equity</t>
  </si>
  <si>
    <t>KINAXIS INC</t>
  </si>
  <si>
    <t>Information Technology</t>
  </si>
  <si>
    <t>CLS CN Equity</t>
  </si>
  <si>
    <t>CELESTICA INC</t>
  </si>
  <si>
    <t>CSU CN Equity</t>
  </si>
  <si>
    <t>CONSTELLATION SOFTWARE INC</t>
  </si>
  <si>
    <t>OTEX CN Equity</t>
  </si>
  <si>
    <t>OPEN TEXT CORP</t>
  </si>
  <si>
    <t>BB CN Equity</t>
  </si>
  <si>
    <t>BLACKBERRY LTD</t>
  </si>
  <si>
    <t>ENGH CN Equity</t>
  </si>
  <si>
    <t>ENGHOUSE SYSTEMS LTD</t>
  </si>
  <si>
    <t>DSG CN Equity</t>
  </si>
  <si>
    <t>DESCARTES SYSTEMS GRP/THE</t>
  </si>
  <si>
    <t>SHOP CN Equity</t>
  </si>
  <si>
    <t>SHOPIFY INC - CLASS A</t>
  </si>
  <si>
    <t>DND CN Equity</t>
  </si>
  <si>
    <t>DYE &amp; DURHAM LTD</t>
  </si>
  <si>
    <t>LSPD CN Equity</t>
  </si>
  <si>
    <t>LIGHTSPEED COMMERCE INC</t>
  </si>
  <si>
    <t>GIB/A CN Equity</t>
  </si>
  <si>
    <t>CGI INC</t>
  </si>
  <si>
    <t>CTS CN Equity</t>
  </si>
  <si>
    <t>CONVERGE TECHNOLOGY SOLUTION</t>
  </si>
  <si>
    <t>NVEI CN Equity</t>
  </si>
  <si>
    <t>NUVEI CORP-SUBORDINATE VTG</t>
  </si>
  <si>
    <t>TIXT CN Equity</t>
  </si>
  <si>
    <t>TELUS INTERNATIONAL CDA INC</t>
  </si>
  <si>
    <t>K CN Equity</t>
  </si>
  <si>
    <t>KINROSS GOLD CORP</t>
  </si>
  <si>
    <t>Materials</t>
  </si>
  <si>
    <t>AEM CN Equity</t>
  </si>
  <si>
    <t>AGNICO EAGLE MINES LTD</t>
  </si>
  <si>
    <t>CCL/B CN Equity</t>
  </si>
  <si>
    <t>CCL INDUSTRIES INC - CL B</t>
  </si>
  <si>
    <t>SJ CN Equity</t>
  </si>
  <si>
    <t>STELLA-JONES INC</t>
  </si>
  <si>
    <t>FM CN Equity</t>
  </si>
  <si>
    <t>FIRST QUANTUM MINERALS LTD</t>
  </si>
  <si>
    <t>WFG CN Equity</t>
  </si>
  <si>
    <t>WEST FRASER TIMBER CO LTD</t>
  </si>
  <si>
    <t>IMG CN Equity</t>
  </si>
  <si>
    <t>IAMGOLD CORP</t>
  </si>
  <si>
    <t>FNV CN Equity</t>
  </si>
  <si>
    <t>FRANCO-NEVADA CORP</t>
  </si>
  <si>
    <t>OGC CN Equity</t>
  </si>
  <si>
    <t>OCEANAGOLD CORP</t>
  </si>
  <si>
    <t>BTO CN Equity</t>
  </si>
  <si>
    <t>B2GOLD CORP</t>
  </si>
  <si>
    <t>EQX CN Equity</t>
  </si>
  <si>
    <t>EQUINOX GOLD CORP</t>
  </si>
  <si>
    <t>CG CN Equity</t>
  </si>
  <si>
    <t>CENTERRA GOLD INC</t>
  </si>
  <si>
    <t>ABX CN Equity</t>
  </si>
  <si>
    <t>BARRICK GOLD CORP</t>
  </si>
  <si>
    <t>HBM CN Equity</t>
  </si>
  <si>
    <t>HUDBAY MINERALS INC</t>
  </si>
  <si>
    <t>WDO CN Equity</t>
  </si>
  <si>
    <t>WESDOME GOLD MINES LTD</t>
  </si>
  <si>
    <t>SEA CN Equity</t>
  </si>
  <si>
    <t>SEABRIDGE GOLD INC</t>
  </si>
  <si>
    <t>IFP CN Equity</t>
  </si>
  <si>
    <t>INTERFOR CORP</t>
  </si>
  <si>
    <t>YRI CN Equity</t>
  </si>
  <si>
    <t>YAMANA GOLD INC</t>
  </si>
  <si>
    <t>SSRM CN Equity</t>
  </si>
  <si>
    <t>SSR MINING INC</t>
  </si>
  <si>
    <t>WPM CN Equity</t>
  </si>
  <si>
    <t>WHEATON PRECIOUS METALS CORP</t>
  </si>
  <si>
    <t>FVI CN Equity</t>
  </si>
  <si>
    <t>FORTUNA SILVER MINES INC</t>
  </si>
  <si>
    <t>WPK CN Equity</t>
  </si>
  <si>
    <t>WINPAK LTD</t>
  </si>
  <si>
    <t>EDR CN Equity</t>
  </si>
  <si>
    <t>ENDEAVOUR SILVER CORP</t>
  </si>
  <si>
    <t>DPM CN Equity</t>
  </si>
  <si>
    <t>DUNDEE PRECIOUS METALS INC</t>
  </si>
  <si>
    <t>ELD CN Equity</t>
  </si>
  <si>
    <t>ELDORADO GOLD CORP</t>
  </si>
  <si>
    <t>KNT CN Equity</t>
  </si>
  <si>
    <t>K92 MINING</t>
  </si>
  <si>
    <t>TCL/A CN Equity</t>
  </si>
  <si>
    <t>TRANSCONTINENTAL INC-CL A</t>
  </si>
  <si>
    <t>NG CN Equity</t>
  </si>
  <si>
    <t>NOVAGOLD RESOURCES INC</t>
  </si>
  <si>
    <t>SSL CN Equity</t>
  </si>
  <si>
    <t>SANDSTORM GOLD LTD</t>
  </si>
  <si>
    <t>MAG CN Equity</t>
  </si>
  <si>
    <t>MAG SILVER CORP</t>
  </si>
  <si>
    <t>TXG CN Equity</t>
  </si>
  <si>
    <t>TOREX GOLD RESOURCES INC</t>
  </si>
  <si>
    <t>LAC CN Equity</t>
  </si>
  <si>
    <t>LITHIUM AMERICAS CORP</t>
  </si>
  <si>
    <t>LUN CN Equity</t>
  </si>
  <si>
    <t>LUNDIN MINING CORP</t>
  </si>
  <si>
    <t>PAAS CN Equity</t>
  </si>
  <si>
    <t>PAN AMERICAN SILVER CORP</t>
  </si>
  <si>
    <t>LIF CN Equity</t>
  </si>
  <si>
    <t>LABRADOR IRON ORE ROYALTY CO</t>
  </si>
  <si>
    <t>CFP CN Equity</t>
  </si>
  <si>
    <t>CANFOR CORP</t>
  </si>
  <si>
    <t>MX CN Equity</t>
  </si>
  <si>
    <t>METHANEX CORP</t>
  </si>
  <si>
    <t>FR CN Equity</t>
  </si>
  <si>
    <t>FIRST MAJESTIC SILVER CORP</t>
  </si>
  <si>
    <t>TECK/B CN Equity</t>
  </si>
  <si>
    <t>TECK RESOURCES LTD-CLS B</t>
  </si>
  <si>
    <t>AGI CN Equity</t>
  </si>
  <si>
    <t>ALAMOS GOLD INC-CLASS A</t>
  </si>
  <si>
    <t>SIL CN Equity</t>
  </si>
  <si>
    <t>SILVERCREST METALS INC</t>
  </si>
  <si>
    <t>IVN CN Equity</t>
  </si>
  <si>
    <t>IVANHOE MINES LTD-CL A</t>
  </si>
  <si>
    <t>OSK CN Equity</t>
  </si>
  <si>
    <t>OSISKO MINING INC</t>
  </si>
  <si>
    <t>ERO CN Equity</t>
  </si>
  <si>
    <t>ERO COPPER CORP</t>
  </si>
  <si>
    <t>STLC CN Equity</t>
  </si>
  <si>
    <t>STELCO HOLDINGS INC</t>
  </si>
  <si>
    <t>NTR CN Equity</t>
  </si>
  <si>
    <t>NUTRIEN LTD</t>
  </si>
  <si>
    <t>FIL CN Equity</t>
  </si>
  <si>
    <t>FILO MINING CORP</t>
  </si>
  <si>
    <t>OR CN Equity</t>
  </si>
  <si>
    <t>OSISKO GOLD ROYALTIES LTD</t>
  </si>
  <si>
    <t>ASTL CN Equity</t>
  </si>
  <si>
    <t>ALGOMA STEEL GROUP INC</t>
  </si>
  <si>
    <t>CS CN Equity</t>
  </si>
  <si>
    <t>CAPSTONE COPPER CORP</t>
  </si>
  <si>
    <t>CAR-U CN Equity</t>
  </si>
  <si>
    <t>CAN APARTMENT PROP REAL ESTA</t>
  </si>
  <si>
    <t>Real Estate</t>
  </si>
  <si>
    <t>AX-U CN Equity</t>
  </si>
  <si>
    <t>ARTIS REAL ESTATE INVESTMENT</t>
  </si>
  <si>
    <t>SRU-U CN Equity</t>
  </si>
  <si>
    <t>SMARTCENTRES REAL ESTATE INV</t>
  </si>
  <si>
    <t>SMU-U CN Equity</t>
  </si>
  <si>
    <t>SUMMIT INDUSTRIAL INCOME REI</t>
  </si>
  <si>
    <t>REI-U CN Equity</t>
  </si>
  <si>
    <t>RIOCAN REAL ESTATE INVST TR</t>
  </si>
  <si>
    <t>KMP-U CN Equity</t>
  </si>
  <si>
    <t>KILLAM APARTMENT REAL ESTATE</t>
  </si>
  <si>
    <t>GRT-U CN Equity</t>
  </si>
  <si>
    <t>GRANITE REAL ESTATE INVESTME</t>
  </si>
  <si>
    <t>AP-U CN Equity</t>
  </si>
  <si>
    <t>ALLIED PROPERTIES REAL ESTAT</t>
  </si>
  <si>
    <t>IIP-U CN Equity</t>
  </si>
  <si>
    <t>INTERRENT REAL ESTATE INVEST</t>
  </si>
  <si>
    <t>CIGI CN Equity</t>
  </si>
  <si>
    <t>COLLIERS INTL GR-SUBORD VOT</t>
  </si>
  <si>
    <t>TCN CN Equity</t>
  </si>
  <si>
    <t>TRICON RESIDENTIAL INC</t>
  </si>
  <si>
    <t>SVI CN Equity</t>
  </si>
  <si>
    <t>STORAGEVAULT CANADA INC</t>
  </si>
  <si>
    <t>FCR-U CN Equity</t>
  </si>
  <si>
    <t>FIRST CAPITAL REAL ESTATE IN</t>
  </si>
  <si>
    <t>NWH-U CN Equity</t>
  </si>
  <si>
    <t>NORTHWEST HEALTHCARE PROPERT</t>
  </si>
  <si>
    <t>AIF CN Equity</t>
  </si>
  <si>
    <t>ALTUS GROUP LTD</t>
  </si>
  <si>
    <t>CRR-U CN Equity</t>
  </si>
  <si>
    <t>CROMBIE REAL ESTATE INVESTME</t>
  </si>
  <si>
    <t>BEI-U CN Equity</t>
  </si>
  <si>
    <t>BOARDWALK REAL ESTATE INVEST</t>
  </si>
  <si>
    <t>HR-U CN Equity</t>
  </si>
  <si>
    <t>H&amp;R REAL ESTATE INV-REIT UTS</t>
  </si>
  <si>
    <t>FSV CN Equity</t>
  </si>
  <si>
    <t>FIRSTSERVICE CORP</t>
  </si>
  <si>
    <t>DIR-U CN Equity</t>
  </si>
  <si>
    <t>DREAM INDUSTRIAL REAL ESTATE</t>
  </si>
  <si>
    <t>CHP-U CN Equity</t>
  </si>
  <si>
    <t>CHOICE PROPERTIES REIT</t>
  </si>
  <si>
    <t>CRT-U CN Equity</t>
  </si>
  <si>
    <t>CT REAL ESTATE INVESTMENT TR</t>
  </si>
  <si>
    <t>PMZ-U CN Equity</t>
  </si>
  <si>
    <t>PRIMARIS REIT</t>
  </si>
  <si>
    <t>BLX CN Equity</t>
  </si>
  <si>
    <t>BORALEX INC -A</t>
  </si>
  <si>
    <t>Utilities</t>
  </si>
  <si>
    <t>ACO/X CN Equity</t>
  </si>
  <si>
    <t>ATCO LTD -CLASS I</t>
  </si>
  <si>
    <t>TA CN Equity</t>
  </si>
  <si>
    <t>TRANSALTA CORP</t>
  </si>
  <si>
    <t>BEP-U CN Equity</t>
  </si>
  <si>
    <t>BROOKFIELD RENEWABLE PARTNER</t>
  </si>
  <si>
    <t>AQN CN Equity</t>
  </si>
  <si>
    <t>ALGONQUIN POWER &amp; UTILITIES</t>
  </si>
  <si>
    <t>INE CN Equity</t>
  </si>
  <si>
    <t>INNERGEX RENEWABLE ENERGY</t>
  </si>
  <si>
    <t>CPX CN Equity</t>
  </si>
  <si>
    <t>CAPITAL POWER CORP</t>
  </si>
  <si>
    <t>ALA CN Equity</t>
  </si>
  <si>
    <t>ALTAGAS LTD</t>
  </si>
  <si>
    <t>BIP-U CN Equity</t>
  </si>
  <si>
    <t>BROOKFIELD INFRASTRUCTURE PA</t>
  </si>
  <si>
    <t>CU CN Equity</t>
  </si>
  <si>
    <t>CANADIAN UTILITIES LTD-A</t>
  </si>
  <si>
    <t>FTS CN Equity</t>
  </si>
  <si>
    <t>FORTIS INC</t>
  </si>
  <si>
    <t>EMA CN Equity</t>
  </si>
  <si>
    <t>EMERA INC</t>
  </si>
  <si>
    <t>SPB CN Equity</t>
  </si>
  <si>
    <t>SUPERIOR PLUS CORP</t>
  </si>
  <si>
    <t>H CN Equity</t>
  </si>
  <si>
    <t>HYDRO ONE LTD</t>
  </si>
  <si>
    <t>NPI CN Equity</t>
  </si>
  <si>
    <t>NORTHLAND POWER INC</t>
  </si>
  <si>
    <t>RNW CN Equity</t>
  </si>
  <si>
    <t>TRANSALTA RENEWABLES INC</t>
  </si>
  <si>
    <t>The BLOOMBERG PROFESSIONAL service, BLOOMBERG Data and BLOOMBERG Order Management Systems (the "Services") are owned and distributed locally by Bloomberg Finance L.P. ("BFLP") and its subsidiaries in all jurisdictions other than Argentina, Bermuda, China, India, Japan and Korea (the "BLP Countries"). BFLP is a wholly-owned subsidiary of Bloomberg L.P. ("BLP"). BLP provides BFLP with all global marketing and operational support and service for the Services and distributes the Services either directly or through a non-BFLP subsidiary in the BLP Countries. The Services include electronic trading and order-routing services, which are available only to sophisticated institutional investors and only where necessary legal clearances have been obtained. BFLP, BLP and their affiliates do not provide investment advice or guarantee the accuracy of prices or information in the Services. Nothing on the Services shall constitute an offering of financial instruments by BFLP, BLP or their affiliates. BLOOMBERG, BLOOMBERG PROFESSIONAL, BLOOMBERG MARKET, BLOOMBERG NEWS, BLOOMBERG ANYWHERE, BLOOMBERG TRADEBOOK, BLOOMBERG BONDTRADER, BLOOMBERG TELEVISION, BLOOMBERG RADIO, BLOOMBERG PRESS and BLOOMBERG.COM are trademarks and service marks of BFLP, a Delaware limited partnership, or its subsidiaries.</t>
  </si>
  <si>
    <t xml:space="preserve"> </t>
  </si>
  <si>
    <t>Price</t>
  </si>
  <si>
    <t>Jan. 17</t>
  </si>
  <si>
    <t>Buy</t>
  </si>
  <si>
    <t>Hold</t>
  </si>
  <si>
    <t>Sell</t>
  </si>
  <si>
    <t>Avg. Target Price</t>
  </si>
  <si>
    <t>Forecast</t>
  </si>
  <si>
    <t>Price Return</t>
  </si>
  <si>
    <t>ROGERS COMMUNICATIONS INC</t>
  </si>
  <si>
    <t xml:space="preserve">QUEBECOR INC </t>
  </si>
  <si>
    <t>SHAW COMMUNICATIONS INC</t>
  </si>
  <si>
    <t>Yield (%)</t>
  </si>
  <si>
    <t>SPIN MASTER CORP</t>
  </si>
  <si>
    <t>ARITZIA INC</t>
  </si>
  <si>
    <t>BRP INC</t>
  </si>
  <si>
    <t>CANADIAN TIRE CORP</t>
  </si>
  <si>
    <t>SLEEP COUNTRY CANADA HOLDINGS INC</t>
  </si>
  <si>
    <t>RESTAURANT BRANDS INTERNATIONAL INC</t>
  </si>
  <si>
    <t xml:space="preserve">PARAMOUNT RESOURCES LTD </t>
  </si>
  <si>
    <t>CANADIAN NATURAL RESOURCES LTD</t>
  </si>
  <si>
    <t xml:space="preserve">EMPIRE CO LTD </t>
  </si>
  <si>
    <t>NORTH WEST CO INC</t>
  </si>
  <si>
    <t>METRO INC</t>
  </si>
  <si>
    <t>ELEMENT FLEET MANAGEMENT CORP</t>
  </si>
  <si>
    <t>BROOKFIELD ASSET MGMT</t>
  </si>
  <si>
    <t>CHARTWELL RETIREMENT RESIDENCES</t>
  </si>
  <si>
    <t>BROOKFIELD BUSINESS PARTNERS LP</t>
  </si>
  <si>
    <t>GFL ENVIRONMENTAL INC</t>
  </si>
  <si>
    <t>BADGER INFRASTRUCTURE SOLUTIONS LTD</t>
  </si>
  <si>
    <t>WESTSHORE TERMINALS INVESTMENT CORP</t>
  </si>
  <si>
    <t>BOMBARDIER INC</t>
  </si>
  <si>
    <t>RITCHIE BROS AUCTIONEERS INC</t>
  </si>
  <si>
    <t>CANADIAN NATL RAILWAY COMPANY</t>
  </si>
  <si>
    <t>CONVERGE TECHNOLOGY SOLUTIONS CORP</t>
  </si>
  <si>
    <t>NUVEI CORP</t>
  </si>
  <si>
    <t>DESCARTES SYSTEMS GROUP INC</t>
  </si>
  <si>
    <t xml:space="preserve">SHOPIFY INC </t>
  </si>
  <si>
    <t>Source: Bloomberg</t>
  </si>
  <si>
    <t>TRANSCONTINENTAL INC</t>
  </si>
  <si>
    <t xml:space="preserve">CCL INDUSTRIES INC </t>
  </si>
  <si>
    <t>IVANHOE MINES LTD</t>
  </si>
  <si>
    <t>ALAMOS GOLD INC</t>
  </si>
  <si>
    <t>TECK RESOURCES LTD</t>
  </si>
  <si>
    <t>COLLIERS INTERNATIONAL GROUP INC</t>
  </si>
  <si>
    <t>NORTHWEST HEALTHCARE PROPERTIES REIT</t>
  </si>
  <si>
    <t>ALLIED PROPERTIES REIT</t>
  </si>
  <si>
    <t>GRANITE REIT</t>
  </si>
  <si>
    <t>H&amp;R REIT</t>
  </si>
  <si>
    <t>BOARDWALK REIT</t>
  </si>
  <si>
    <t>ARTIS REIT</t>
  </si>
  <si>
    <t>DREAM INDUSTRIAL REIT</t>
  </si>
  <si>
    <t>CANADIAN APARTMENT PROPERTIES REIT</t>
  </si>
  <si>
    <t>KILLAM APARTMENT REIT</t>
  </si>
  <si>
    <t>SMARTCENTRES REIT</t>
  </si>
  <si>
    <t>RIOCAN REIT</t>
  </si>
  <si>
    <t>CROMBIE REIT</t>
  </si>
  <si>
    <t>CT REIT</t>
  </si>
  <si>
    <t>FIRST CAPITAL REIT</t>
  </si>
  <si>
    <t>INTERRENT REIT</t>
  </si>
  <si>
    <t>SUMMIT INDUSTRIAL INCOME REIT</t>
  </si>
  <si>
    <t>ALGONQUIN POWER &amp; UTILITIES CORP</t>
  </si>
  <si>
    <t xml:space="preserve">BORALEX INC </t>
  </si>
  <si>
    <t xml:space="preserve">ATCO LTD </t>
  </si>
  <si>
    <t>CANADIAN UTILITIES LTD</t>
  </si>
  <si>
    <t>BROOKFIELD INFRASTRUCTURE PARTNERS LP</t>
  </si>
  <si>
    <t>INNERGEX RENEWABLE ENERGY INC</t>
  </si>
  <si>
    <t>BROOKFIELD RENEWABLE PARTNERS LP</t>
  </si>
  <si>
    <t>LABRADOR IRON ORE ROYALTY CORP</t>
  </si>
  <si>
    <t>Security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</si>
</sst>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44" formatCode="_(&quot;$&quot;* #,##0.00_);_(&quot;$&quot;* \(#,##0.00\);_(&quot;$&quot;* &quot;-&quot;??_);_(@_)"/>
    <numFmt numFmtId="164" formatCode="#,##0.00%"/>
    <numFmt numFmtId="165" formatCode="##0"/>
    <numFmt numFmtId="166" formatCode="#,##0.##"/>
    <numFmt numFmtId="167" formatCode="#,##0.###"/>
    <numFmt numFmtId="168" formatCode="mm/dd/yyyy"/>
    <numFmt numFmtId="169" formatCode="0.0"/>
    <numFmt numFmtId="170" formatCode="_(&quot;$&quot;* #,##0.00000_);_(&quot;$&quot;* \(#,##0.00000\);_(&quot;$&quot;* &quot;-&quot;??_);_(@_)"/>
  </numFmts>
  <fonts count="12">
    <font>
      <sz val="11"/>
      <name val="Calibri"/>
    </font>
    <font>
      <sz val="18"/>
      <name val="Arial Unicode MS"/>
    </font>
    <font>
      <b/>
      <sz val="12"/>
      <color rgb="FFFFFFFF"/>
      <name val="Arial Unicode MS"/>
    </font>
    <font>
      <sz val="9"/>
      <name val="Arial Unicode MS"/>
    </font>
    <font>
      <b/>
      <sz val="9"/>
      <name val="Arial Unicode MS"/>
    </font>
    <font>
      <sz val="6"/>
      <name val="Arial Unicode MS"/>
    </font>
    <font>
      <sz val="10"/>
      <name val="Arial"/>
    </font>
    <font>
      <b/>
      <sz val="10"/>
      <name val="Arial"/>
    </font>
    <font>
      <sz val="11"/>
      <name val="Calibri"/>
    </font>
    <font>
      <b/>
      <sz val="10"/>
      <name val="Arial"/>
      <family val="2"/>
    </font>
    <font>
      <b/>
      <u/>
      <sz val="10"/>
      <name val="Arial"/>
      <family val="2"/>
    </font>
    <font>
      <sz val="10"/>
      <name val="Arial"/>
      <family val="2"/>
    </font>
  </fonts>
  <fills count="5">
    <fill>
      <patternFill patternType="none"/>
    </fill>
    <fill>
      <patternFill patternType="gray125"/>
    </fill>
    <fill>
      <patternFill patternType="solid">
        <fgColor rgb="FF93A183"/>
      </patternFill>
    </fill>
    <fill>
      <patternFill patternType="solid">
        <fgColor rgb="FFB8C2AD"/>
      </patternFill>
    </fill>
    <fill>
      <patternFill patternType="solid">
        <fgColor rgb="FF92D050"/>
        <bgColor indexed="64"/>
      </patternFill>
    </fill>
  </fills>
  <borders count="1">
    <border>
      <left/>
      <right/>
      <top/>
      <bottom/>
      <diagonal/>
    </border>
  </borders>
  <cellStyleXfs count="31">
    <xf numFmtId="0" fontId="0" fillId="0" borderId="0"/>
    <xf numFmtId="0" fontId="1" fillId="0" borderId="0">
      <alignment horizontal="left"/>
    </xf>
    <xf numFmtId="0" fontId="1" fillId="0" borderId="0">
      <alignment horizontal="left"/>
    </xf>
    <xf numFmtId="0" fontId="2" fillId="2" borderId="0">
      <alignment horizontal="left"/>
    </xf>
    <xf numFmtId="0" fontId="4" fillId="3" borderId="0">
      <alignment horizontal="center"/>
    </xf>
    <xf numFmtId="164" fontId="3" fillId="0" borderId="0"/>
    <xf numFmtId="164" fontId="4" fillId="0" borderId="0"/>
    <xf numFmtId="165" fontId="3" fillId="0" borderId="0"/>
    <xf numFmtId="166" fontId="3" fillId="0" borderId="0"/>
    <xf numFmtId="167" fontId="3" fillId="0" borderId="0"/>
    <xf numFmtId="165" fontId="4" fillId="0" borderId="0"/>
    <xf numFmtId="166" fontId="4" fillId="0" borderId="0"/>
    <xf numFmtId="167" fontId="4" fillId="0" borderId="0"/>
    <xf numFmtId="0" fontId="3" fillId="0" borderId="0"/>
    <xf numFmtId="0" fontId="4" fillId="0" borderId="0"/>
    <xf numFmtId="0" fontId="3" fillId="0" borderId="0">
      <alignment horizontal="right"/>
    </xf>
    <xf numFmtId="0" fontId="4" fillId="0" borderId="0">
      <alignment horizontal="right"/>
    </xf>
    <xf numFmtId="0" fontId="3" fillId="0" borderId="0">
      <alignment horizontal="left"/>
    </xf>
    <xf numFmtId="0" fontId="3" fillId="0" borderId="0">
      <alignment horizontal="right"/>
    </xf>
    <xf numFmtId="0" fontId="4" fillId="0" borderId="0">
      <alignment horizontal="left"/>
    </xf>
    <xf numFmtId="0" fontId="4" fillId="0" borderId="0">
      <alignment horizontal="right"/>
    </xf>
    <xf numFmtId="0" fontId="5" fillId="0" borderId="0">
      <alignment vertical="top" wrapText="1"/>
    </xf>
    <xf numFmtId="168" fontId="3" fillId="0" borderId="0">
      <alignment horizontal="left"/>
    </xf>
    <xf numFmtId="168" fontId="3" fillId="0" borderId="0">
      <alignment horizontal="right"/>
    </xf>
    <xf numFmtId="168" fontId="3" fillId="0" borderId="0">
      <alignment horizontal="left"/>
    </xf>
    <xf numFmtId="168" fontId="4" fillId="0" borderId="0">
      <alignment horizontal="left"/>
    </xf>
    <xf numFmtId="168" fontId="4" fillId="0" borderId="0">
      <alignment horizontal="right"/>
    </xf>
    <xf numFmtId="168" fontId="4" fillId="0" borderId="0">
      <alignment horizontal="left"/>
    </xf>
    <xf numFmtId="0" fontId="3" fillId="0" borderId="0"/>
    <xf numFmtId="44" fontId="8" fillId="0" borderId="0" applyFont="0" applyFill="0" applyBorder="0" applyAlignment="0" applyProtection="0"/>
    <xf numFmtId="9" fontId="8" fillId="0" borderId="0" applyFont="0" applyFill="0" applyBorder="0" applyAlignment="0" applyProtection="0"/>
  </cellStyleXfs>
  <cellXfs count="47">
    <xf numFmtId="0" fontId="0" fillId="0" borderId="0" xfId="0" applyNumberFormat="1" applyFont="1" applyProtection="1"/>
    <xf numFmtId="0" fontId="3" fillId="0" borderId="0" xfId="28" applyNumberFormat="1" applyFont="1" applyProtection="1"/>
    <xf numFmtId="0" fontId="3" fillId="0" borderId="0" xfId="28" applyNumberFormat="1" applyFont="1" applyAlignment="1" applyProtection="1">
      <alignment horizontal="left"/>
    </xf>
    <xf numFmtId="2" fontId="3" fillId="0" borderId="0" xfId="28" applyNumberFormat="1" applyFont="1" applyAlignment="1" applyProtection="1">
      <alignment horizontal="right"/>
    </xf>
    <xf numFmtId="0" fontId="6" fillId="0" borderId="0" xfId="28" applyNumberFormat="1" applyFont="1" applyProtection="1"/>
    <xf numFmtId="0" fontId="6" fillId="0" borderId="0" xfId="13" applyNumberFormat="1" applyFont="1" applyAlignment="1" applyProtection="1">
      <alignment horizontal="left"/>
    </xf>
    <xf numFmtId="2" fontId="6" fillId="0" borderId="0" xfId="28" applyNumberFormat="1" applyFont="1" applyAlignment="1" applyProtection="1">
      <alignment horizontal="right"/>
    </xf>
    <xf numFmtId="0" fontId="6" fillId="0" borderId="0" xfId="28" applyNumberFormat="1" applyFont="1" applyAlignment="1" applyProtection="1">
      <alignment horizontal="left"/>
    </xf>
    <xf numFmtId="2" fontId="9" fillId="4" borderId="0" xfId="28" applyNumberFormat="1" applyFont="1" applyFill="1" applyAlignment="1" applyProtection="1">
      <alignment horizontal="right"/>
    </xf>
    <xf numFmtId="0" fontId="6" fillId="4" borderId="0" xfId="13" applyNumberFormat="1" applyFont="1" applyFill="1" applyAlignment="1" applyProtection="1">
      <alignment horizontal="left"/>
    </xf>
    <xf numFmtId="0" fontId="6" fillId="4" borderId="0" xfId="28" applyNumberFormat="1" applyFont="1" applyFill="1" applyAlignment="1" applyProtection="1">
      <alignment horizontal="left"/>
    </xf>
    <xf numFmtId="2" fontId="6" fillId="4" borderId="0" xfId="28" applyNumberFormat="1" applyFont="1" applyFill="1" applyAlignment="1" applyProtection="1">
      <alignment horizontal="right"/>
    </xf>
    <xf numFmtId="0" fontId="6" fillId="4" borderId="0" xfId="28" applyNumberFormat="1" applyFont="1" applyFill="1" applyProtection="1"/>
    <xf numFmtId="0" fontId="7" fillId="4" borderId="0" xfId="4" applyNumberFormat="1" applyFont="1" applyFill="1" applyAlignment="1" applyProtection="1">
      <alignment horizontal="center"/>
    </xf>
    <xf numFmtId="0" fontId="3" fillId="4" borderId="0" xfId="28" applyNumberFormat="1" applyFont="1" applyFill="1" applyProtection="1"/>
    <xf numFmtId="0" fontId="10" fillId="0" borderId="0" xfId="28" applyNumberFormat="1" applyFont="1" applyAlignment="1" applyProtection="1">
      <alignment horizontal="left"/>
    </xf>
    <xf numFmtId="1" fontId="6" fillId="0" borderId="0" xfId="28" applyNumberFormat="1" applyFont="1" applyAlignment="1" applyProtection="1">
      <alignment horizontal="center"/>
    </xf>
    <xf numFmtId="1" fontId="6" fillId="4" borderId="0" xfId="28" applyNumberFormat="1" applyFont="1" applyFill="1" applyAlignment="1" applyProtection="1">
      <alignment horizontal="center"/>
    </xf>
    <xf numFmtId="1" fontId="3" fillId="0" borderId="0" xfId="28" applyNumberFormat="1" applyFont="1" applyAlignment="1" applyProtection="1">
      <alignment horizontal="center"/>
    </xf>
    <xf numFmtId="1" fontId="9" fillId="4" borderId="0" xfId="4" applyNumberFormat="1" applyFont="1" applyFill="1" applyAlignment="1" applyProtection="1">
      <alignment horizontal="center"/>
    </xf>
    <xf numFmtId="0" fontId="9" fillId="4" borderId="0" xfId="4" applyNumberFormat="1" applyFont="1" applyFill="1" applyAlignment="1" applyProtection="1">
      <alignment horizontal="center"/>
    </xf>
    <xf numFmtId="44" fontId="6" fillId="0" borderId="0" xfId="29" applyFont="1" applyAlignment="1" applyProtection="1">
      <alignment horizontal="right"/>
    </xf>
    <xf numFmtId="44" fontId="9" fillId="4" borderId="0" xfId="29" applyFont="1" applyFill="1" applyAlignment="1" applyProtection="1">
      <alignment horizontal="right"/>
    </xf>
    <xf numFmtId="44" fontId="7" fillId="4" borderId="0" xfId="29" applyFont="1" applyFill="1" applyAlignment="1" applyProtection="1">
      <alignment horizontal="center"/>
    </xf>
    <xf numFmtId="44" fontId="3" fillId="0" borderId="0" xfId="29" applyFont="1" applyAlignment="1" applyProtection="1">
      <alignment horizontal="right"/>
    </xf>
    <xf numFmtId="44" fontId="6" fillId="4" borderId="0" xfId="29" applyFont="1" applyFill="1" applyAlignment="1" applyProtection="1">
      <alignment horizontal="right"/>
    </xf>
    <xf numFmtId="44" fontId="9" fillId="4" borderId="0" xfId="29" applyFont="1" applyFill="1" applyAlignment="1" applyProtection="1">
      <alignment horizontal="center"/>
    </xf>
    <xf numFmtId="9" fontId="6" fillId="0" borderId="0" xfId="30" applyFont="1" applyAlignment="1" applyProtection="1">
      <alignment horizontal="right"/>
    </xf>
    <xf numFmtId="9" fontId="11" fillId="0" borderId="0" xfId="30" applyFont="1" applyAlignment="1" applyProtection="1">
      <alignment horizontal="right"/>
    </xf>
    <xf numFmtId="0" fontId="11" fillId="0" borderId="0" xfId="28" applyNumberFormat="1" applyFont="1" applyAlignment="1" applyProtection="1">
      <alignment horizontal="left"/>
    </xf>
    <xf numFmtId="169" fontId="9" fillId="4" borderId="0" xfId="4" applyNumberFormat="1" applyFont="1" applyFill="1" applyAlignment="1" applyProtection="1">
      <alignment horizontal="center"/>
    </xf>
    <xf numFmtId="169" fontId="6" fillId="0" borderId="0" xfId="28" applyNumberFormat="1" applyFont="1" applyAlignment="1" applyProtection="1">
      <alignment horizontal="center"/>
    </xf>
    <xf numFmtId="169" fontId="6" fillId="4" borderId="0" xfId="28" applyNumberFormat="1" applyFont="1" applyFill="1" applyAlignment="1" applyProtection="1">
      <alignment horizontal="center"/>
    </xf>
    <xf numFmtId="169" fontId="3" fillId="0" borderId="0" xfId="28" applyNumberFormat="1" applyFont="1" applyAlignment="1" applyProtection="1">
      <alignment horizontal="center"/>
    </xf>
    <xf numFmtId="170" fontId="6" fillId="0" borderId="0" xfId="28" applyNumberFormat="1" applyFont="1" applyAlignment="1" applyProtection="1">
      <alignment horizontal="left"/>
    </xf>
    <xf numFmtId="2" fontId="6" fillId="0" borderId="0" xfId="28" applyNumberFormat="1" applyFont="1" applyAlignment="1" applyProtection="1">
      <alignment horizontal="center"/>
    </xf>
    <xf numFmtId="2" fontId="9" fillId="4" borderId="0" xfId="28" applyNumberFormat="1" applyFont="1" applyFill="1" applyAlignment="1" applyProtection="1">
      <alignment horizontal="center"/>
    </xf>
    <xf numFmtId="9" fontId="6" fillId="0" borderId="0" xfId="30" applyFont="1" applyAlignment="1" applyProtection="1">
      <alignment horizontal="center"/>
    </xf>
    <xf numFmtId="9" fontId="11" fillId="0" borderId="0" xfId="30" applyFont="1" applyAlignment="1" applyProtection="1">
      <alignment horizontal="center"/>
    </xf>
    <xf numFmtId="2" fontId="3" fillId="0" borderId="0" xfId="28" applyNumberFormat="1" applyFont="1" applyAlignment="1" applyProtection="1">
      <alignment horizontal="center"/>
    </xf>
    <xf numFmtId="44" fontId="6" fillId="0" borderId="0" xfId="29" applyFont="1" applyAlignment="1" applyProtection="1"/>
    <xf numFmtId="44" fontId="9" fillId="4" borderId="0" xfId="29" applyFont="1" applyFill="1" applyAlignment="1" applyProtection="1"/>
    <xf numFmtId="44" fontId="3" fillId="0" borderId="0" xfId="29" applyFont="1" applyAlignment="1" applyProtection="1"/>
    <xf numFmtId="0" fontId="11" fillId="0" borderId="0" xfId="13" applyNumberFormat="1" applyFont="1" applyAlignment="1" applyProtection="1">
      <alignment horizontal="left"/>
    </xf>
    <xf numFmtId="0" fontId="9" fillId="4" borderId="0" xfId="4" applyNumberFormat="1" applyFont="1" applyFill="1" applyAlignment="1" applyProtection="1">
      <alignment horizontal="left"/>
    </xf>
    <xf numFmtId="0" fontId="7" fillId="4" borderId="0" xfId="4" applyNumberFormat="1" applyFont="1" applyFill="1" applyAlignment="1" applyProtection="1">
      <alignment horizontal="left"/>
    </xf>
    <xf numFmtId="0" fontId="5" fillId="0" borderId="0" xfId="21" applyNumberFormat="1" applyFont="1" applyAlignment="1" applyProtection="1">
      <alignment vertical="top" wrapText="1"/>
    </xf>
  </cellXfs>
  <cellStyles count="31">
    <cellStyle name="bolddate" xfId="25"/>
    <cellStyle name="boldleftdate" xfId="27"/>
    <cellStyle name="boldnoDecimalDigits" xfId="10"/>
    <cellStyle name="boldpercentage" xfId="6"/>
    <cellStyle name="boldrightdate" xfId="26"/>
    <cellStyle name="boldthreeDecimalDigits" xfId="12"/>
    <cellStyle name="boldtwoDecimalDigits" xfId="11"/>
    <cellStyle name="Currency" xfId="29" builtinId="4"/>
    <cellStyle name="date" xfId="22"/>
    <cellStyle name="defaultsheetstyle" xfId="28"/>
    <cellStyle name="disclaimer" xfId="21"/>
    <cellStyle name="leftdate" xfId="24"/>
    <cellStyle name="leftplainBoldText" xfId="19"/>
    <cellStyle name="leftplainText" xfId="17"/>
    <cellStyle name="noDecimalDigits" xfId="7"/>
    <cellStyle name="Normal" xfId="0" builtinId="0"/>
    <cellStyle name="Percent" xfId="30" builtinId="5"/>
    <cellStyle name="percentage" xfId="5"/>
    <cellStyle name="plainBoldText" xfId="14"/>
    <cellStyle name="plainBoldValues" xfId="16"/>
    <cellStyle name="plainText" xfId="13"/>
    <cellStyle name="plainValues" xfId="15"/>
    <cellStyle name="rightdate" xfId="23"/>
    <cellStyle name="rightplainBoldText" xfId="20"/>
    <cellStyle name="rightplainText" xfId="18"/>
    <cellStyle name="sheetReportTitle" xfId="2"/>
    <cellStyle name="sheetTitle" xfId="1"/>
    <cellStyle name="tableHeader" xfId="3"/>
    <cellStyle name="tablesubHeader" xfId="4"/>
    <cellStyle name="threeDecimalDigits" xfId="9"/>
    <cellStyle name="twoDecimalDigits" xf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61"/>
  <sheetViews>
    <sheetView tabSelected="1" workbookViewId="0">
      <selection activeCell="M14" sqref="M14"/>
    </sheetView>
  </sheetViews>
  <sheetFormatPr defaultRowHeight="13.5"/>
  <cols>
    <col min="1" max="1" width="20.140625" style="2" customWidth="1"/>
    <col min="2" max="2" width="44.28515625" style="2" customWidth="1"/>
    <col min="3" max="3" width="12.42578125" style="18" customWidth="1"/>
    <col min="4" max="4" width="13.140625" style="18" customWidth="1"/>
    <col min="5" max="5" width="12.28515625" style="18" customWidth="1"/>
    <col min="6" max="6" width="14.5703125" style="24" customWidth="1"/>
    <col min="7" max="7" width="19.140625" style="42" customWidth="1"/>
    <col min="8" max="8" width="19.140625" style="39" customWidth="1"/>
    <col min="9" max="16384" width="9.140625" style="1"/>
  </cols>
  <sheetData>
    <row r="1" spans="1:13" s="4" customFormat="1" ht="12.75">
      <c r="A1" s="43" t="s">
        <v>497</v>
      </c>
      <c r="B1" s="5" t="s">
        <v>497</v>
      </c>
      <c r="C1" s="16"/>
      <c r="D1" s="16"/>
      <c r="E1" s="16"/>
      <c r="F1" s="21"/>
      <c r="G1" s="40"/>
      <c r="H1" s="35"/>
    </row>
    <row r="2" spans="1:13" s="12" customFormat="1" ht="12.75">
      <c r="A2" s="9" t="s">
        <v>497</v>
      </c>
      <c r="B2" s="10"/>
      <c r="C2" s="17"/>
      <c r="D2" s="17"/>
      <c r="E2" s="17"/>
      <c r="F2" s="26" t="s">
        <v>498</v>
      </c>
      <c r="G2" s="41" t="s">
        <v>497</v>
      </c>
      <c r="H2" s="36" t="s">
        <v>504</v>
      </c>
    </row>
    <row r="3" spans="1:13" s="14" customFormat="1">
      <c r="A3" s="45" t="s">
        <v>0</v>
      </c>
      <c r="B3" s="44" t="s">
        <v>566</v>
      </c>
      <c r="C3" s="19" t="s">
        <v>500</v>
      </c>
      <c r="D3" s="19" t="s">
        <v>501</v>
      </c>
      <c r="E3" s="19" t="s">
        <v>502</v>
      </c>
      <c r="F3" s="23" t="s">
        <v>499</v>
      </c>
      <c r="G3" s="41" t="s">
        <v>503</v>
      </c>
      <c r="H3" s="20" t="s">
        <v>505</v>
      </c>
    </row>
    <row r="4" spans="1:13" s="4" customFormat="1" ht="12.75">
      <c r="A4" s="15" t="s">
        <v>11</v>
      </c>
      <c r="B4" s="7"/>
      <c r="C4" s="16"/>
      <c r="D4" s="16"/>
      <c r="E4" s="16"/>
      <c r="F4" s="21"/>
      <c r="G4" s="40"/>
      <c r="H4" s="35"/>
    </row>
    <row r="5" spans="1:13" s="4" customFormat="1" ht="12.75">
      <c r="A5" s="7" t="s">
        <v>19</v>
      </c>
      <c r="B5" s="7" t="s">
        <v>20</v>
      </c>
      <c r="C5" s="16">
        <v>3</v>
      </c>
      <c r="D5" s="16">
        <v>6</v>
      </c>
      <c r="E5" s="16">
        <v>2</v>
      </c>
      <c r="F5" s="21">
        <v>68.95</v>
      </c>
      <c r="G5" s="40">
        <v>85.900001525878906</v>
      </c>
      <c r="H5" s="37">
        <v>0.24583033395038292</v>
      </c>
    </row>
    <row r="6" spans="1:13" s="4" customFormat="1" ht="12.75">
      <c r="A6" s="7" t="s">
        <v>16</v>
      </c>
      <c r="B6" s="7" t="s">
        <v>17</v>
      </c>
      <c r="C6" s="16">
        <v>13</v>
      </c>
      <c r="D6" s="16">
        <v>3</v>
      </c>
      <c r="E6" s="16">
        <v>0</v>
      </c>
      <c r="F6" s="21">
        <v>28.55</v>
      </c>
      <c r="G6" s="40">
        <v>32.375</v>
      </c>
      <c r="H6" s="37">
        <v>0.13397548161120837</v>
      </c>
    </row>
    <row r="7" spans="1:13" s="4" customFormat="1" ht="12.75">
      <c r="A7" s="7" t="s">
        <v>21</v>
      </c>
      <c r="B7" s="29" t="s">
        <v>506</v>
      </c>
      <c r="C7" s="16">
        <v>12</v>
      </c>
      <c r="D7" s="16">
        <v>3</v>
      </c>
      <c r="E7" s="16">
        <v>1</v>
      </c>
      <c r="F7" s="21">
        <v>65.37</v>
      </c>
      <c r="G7" s="40">
        <v>70.650001525878906</v>
      </c>
      <c r="H7" s="37">
        <v>8.0771019211854075E-2</v>
      </c>
    </row>
    <row r="8" spans="1:13" s="4" customFormat="1" ht="12.75">
      <c r="A8" s="7" t="s">
        <v>18</v>
      </c>
      <c r="B8" s="29" t="s">
        <v>507</v>
      </c>
      <c r="C8" s="16">
        <v>10</v>
      </c>
      <c r="D8" s="16">
        <v>2</v>
      </c>
      <c r="E8" s="16">
        <v>1</v>
      </c>
      <c r="F8" s="21">
        <v>31.91</v>
      </c>
      <c r="G8" s="40">
        <v>34.416999816894531</v>
      </c>
      <c r="H8" s="37">
        <v>7.856470751784804E-2</v>
      </c>
    </row>
    <row r="9" spans="1:13" s="4" customFormat="1" ht="12.75">
      <c r="A9" s="7" t="s">
        <v>10</v>
      </c>
      <c r="B9" s="29" t="s">
        <v>508</v>
      </c>
      <c r="C9" s="16">
        <v>0</v>
      </c>
      <c r="D9" s="16">
        <v>10</v>
      </c>
      <c r="E9" s="16">
        <v>0</v>
      </c>
      <c r="F9" s="21">
        <v>38.28</v>
      </c>
      <c r="G9" s="40">
        <v>40.166999816894531</v>
      </c>
      <c r="H9" s="37">
        <v>4.9294666063075497E-2</v>
      </c>
    </row>
    <row r="10" spans="1:13" s="4" customFormat="1" ht="12.75">
      <c r="A10" s="7" t="s">
        <v>13</v>
      </c>
      <c r="B10" s="7" t="s">
        <v>14</v>
      </c>
      <c r="C10" s="16">
        <v>5</v>
      </c>
      <c r="D10" s="16">
        <v>12</v>
      </c>
      <c r="E10" s="16">
        <v>0</v>
      </c>
      <c r="F10" s="21">
        <v>62.93</v>
      </c>
      <c r="G10" s="40">
        <v>65.484001159667969</v>
      </c>
      <c r="H10" s="37">
        <v>4.0584795163959464E-2</v>
      </c>
    </row>
    <row r="11" spans="1:13" s="4" customFormat="1" ht="12.75">
      <c r="A11" s="7"/>
      <c r="B11" s="29" t="s">
        <v>497</v>
      </c>
      <c r="C11" s="16"/>
      <c r="D11" s="16"/>
      <c r="E11" s="16"/>
      <c r="F11" s="21"/>
      <c r="G11" s="40"/>
      <c r="H11" s="38" t="s">
        <v>497</v>
      </c>
    </row>
    <row r="12" spans="1:13" s="4" customFormat="1" ht="12.75">
      <c r="A12" s="15" t="s">
        <v>24</v>
      </c>
      <c r="B12" s="7"/>
      <c r="C12" s="16"/>
      <c r="D12" s="16"/>
      <c r="E12" s="16"/>
      <c r="F12" s="21"/>
      <c r="G12" s="40"/>
      <c r="H12" s="38" t="s">
        <v>497</v>
      </c>
    </row>
    <row r="13" spans="1:13" s="4" customFormat="1" ht="12.75">
      <c r="A13" s="7" t="s">
        <v>44</v>
      </c>
      <c r="B13" s="29" t="s">
        <v>510</v>
      </c>
      <c r="C13" s="16">
        <v>8</v>
      </c>
      <c r="D13" s="16">
        <v>2</v>
      </c>
      <c r="E13" s="16">
        <v>0</v>
      </c>
      <c r="F13" s="21">
        <v>34</v>
      </c>
      <c r="G13" s="40">
        <v>48.799999237060547</v>
      </c>
      <c r="H13" s="37">
        <v>0.43529409520766316</v>
      </c>
      <c r="M13" s="4" t="s">
        <v>497</v>
      </c>
    </row>
    <row r="14" spans="1:13" s="4" customFormat="1" ht="12.75">
      <c r="A14" s="7" t="s">
        <v>51</v>
      </c>
      <c r="B14" s="29" t="s">
        <v>511</v>
      </c>
      <c r="C14" s="16">
        <v>7</v>
      </c>
      <c r="D14" s="16">
        <v>1</v>
      </c>
      <c r="E14" s="16">
        <v>0</v>
      </c>
      <c r="F14" s="21">
        <v>46.41</v>
      </c>
      <c r="G14" s="40">
        <v>61.525001525878906</v>
      </c>
      <c r="H14" s="37">
        <v>0.32568415268000239</v>
      </c>
    </row>
    <row r="15" spans="1:13" s="4" customFormat="1" ht="12.75">
      <c r="A15" s="7" t="s">
        <v>28</v>
      </c>
      <c r="B15" s="29" t="s">
        <v>29</v>
      </c>
      <c r="C15" s="16">
        <v>7</v>
      </c>
      <c r="D15" s="16">
        <v>1</v>
      </c>
      <c r="E15" s="16">
        <v>0</v>
      </c>
      <c r="F15" s="21">
        <v>26.7</v>
      </c>
      <c r="G15" s="40">
        <v>35.062000274658203</v>
      </c>
      <c r="H15" s="37">
        <v>0.31318353088607503</v>
      </c>
    </row>
    <row r="16" spans="1:13" s="4" customFormat="1" ht="12.75">
      <c r="A16" s="7" t="s">
        <v>49</v>
      </c>
      <c r="B16" s="29" t="s">
        <v>512</v>
      </c>
      <c r="C16" s="16">
        <v>17</v>
      </c>
      <c r="D16" s="16">
        <v>1</v>
      </c>
      <c r="E16" s="16">
        <v>0</v>
      </c>
      <c r="F16" s="21">
        <v>107.24</v>
      </c>
      <c r="G16" s="40">
        <v>135.781005859375</v>
      </c>
      <c r="H16" s="37">
        <v>0.26614141980021455</v>
      </c>
    </row>
    <row r="17" spans="1:8" s="4" customFormat="1" ht="12.75">
      <c r="A17" s="7" t="s">
        <v>25</v>
      </c>
      <c r="B17" s="7" t="s">
        <v>26</v>
      </c>
      <c r="C17" s="16">
        <v>5</v>
      </c>
      <c r="D17" s="16">
        <v>1</v>
      </c>
      <c r="E17" s="16">
        <v>0</v>
      </c>
      <c r="F17" s="21">
        <v>38.15</v>
      </c>
      <c r="G17" s="40">
        <v>47.083000183105469</v>
      </c>
      <c r="H17" s="37">
        <v>0.23415465748638192</v>
      </c>
    </row>
    <row r="18" spans="1:8" s="4" customFormat="1" ht="12.75">
      <c r="A18" s="7" t="s">
        <v>36</v>
      </c>
      <c r="B18" s="7" t="s">
        <v>37</v>
      </c>
      <c r="C18" s="16">
        <v>10</v>
      </c>
      <c r="D18" s="16">
        <v>2</v>
      </c>
      <c r="E18" s="16">
        <v>0</v>
      </c>
      <c r="F18" s="21">
        <v>41.67</v>
      </c>
      <c r="G18" s="40">
        <v>51.423000335693359</v>
      </c>
      <c r="H18" s="37">
        <v>0.23405328379393706</v>
      </c>
    </row>
    <row r="19" spans="1:8" s="4" customFormat="1" ht="12.75">
      <c r="A19" s="7" t="s">
        <v>22</v>
      </c>
      <c r="B19" s="7" t="s">
        <v>23</v>
      </c>
      <c r="C19" s="16">
        <v>5</v>
      </c>
      <c r="D19" s="16">
        <v>1</v>
      </c>
      <c r="E19" s="16">
        <v>0</v>
      </c>
      <c r="F19" s="21">
        <v>66.040000000000006</v>
      </c>
      <c r="G19" s="40">
        <v>80</v>
      </c>
      <c r="H19" s="37">
        <v>0.21138703815869159</v>
      </c>
    </row>
    <row r="20" spans="1:8" s="4" customFormat="1" ht="12.75">
      <c r="A20" s="7" t="s">
        <v>30</v>
      </c>
      <c r="B20" s="29" t="s">
        <v>513</v>
      </c>
      <c r="C20" s="16">
        <v>9</v>
      </c>
      <c r="D20" s="16">
        <v>1</v>
      </c>
      <c r="E20" s="16">
        <v>1</v>
      </c>
      <c r="F20" s="21">
        <v>158.18</v>
      </c>
      <c r="G20" s="40">
        <v>186.63600158691406</v>
      </c>
      <c r="H20" s="37">
        <v>0.17989633067969438</v>
      </c>
    </row>
    <row r="21" spans="1:8" s="4" customFormat="1" ht="12.75">
      <c r="A21" s="7" t="s">
        <v>53</v>
      </c>
      <c r="B21" s="7" t="s">
        <v>54</v>
      </c>
      <c r="C21" s="16">
        <v>6</v>
      </c>
      <c r="D21" s="16">
        <v>1</v>
      </c>
      <c r="E21" s="16">
        <v>0</v>
      </c>
      <c r="F21" s="21">
        <v>38.96</v>
      </c>
      <c r="G21" s="40">
        <v>45.166999816894531</v>
      </c>
      <c r="H21" s="37">
        <v>0.15931724376012654</v>
      </c>
    </row>
    <row r="22" spans="1:8" s="4" customFormat="1" ht="12.75">
      <c r="A22" s="7" t="s">
        <v>32</v>
      </c>
      <c r="B22" s="7" t="s">
        <v>33</v>
      </c>
      <c r="C22" s="16">
        <v>3</v>
      </c>
      <c r="D22" s="16">
        <v>4</v>
      </c>
      <c r="E22" s="16">
        <v>0</v>
      </c>
      <c r="F22" s="21">
        <v>60.72</v>
      </c>
      <c r="G22" s="40">
        <v>67</v>
      </c>
      <c r="H22" s="37">
        <v>0.1034255599472991</v>
      </c>
    </row>
    <row r="23" spans="1:8" s="4" customFormat="1" ht="12.75">
      <c r="A23" s="7" t="s">
        <v>42</v>
      </c>
      <c r="B23" s="29" t="s">
        <v>514</v>
      </c>
      <c r="C23" s="16">
        <v>4</v>
      </c>
      <c r="D23" s="16">
        <v>2</v>
      </c>
      <c r="E23" s="16">
        <v>0</v>
      </c>
      <c r="F23" s="21">
        <v>24.8</v>
      </c>
      <c r="G23" s="40">
        <v>27.333000183105469</v>
      </c>
      <c r="H23" s="37">
        <v>0.10213710415747855</v>
      </c>
    </row>
    <row r="24" spans="1:8" s="4" customFormat="1" ht="12.75">
      <c r="A24" s="7" t="s">
        <v>38</v>
      </c>
      <c r="B24" s="7" t="s">
        <v>39</v>
      </c>
      <c r="C24" s="16">
        <v>11</v>
      </c>
      <c r="D24" s="16">
        <v>6</v>
      </c>
      <c r="E24" s="16">
        <v>1</v>
      </c>
      <c r="F24" s="21">
        <v>87.21</v>
      </c>
      <c r="G24" s="40">
        <v>95.472999572753906</v>
      </c>
      <c r="H24" s="37">
        <v>9.4748303781147958E-2</v>
      </c>
    </row>
    <row r="25" spans="1:8" s="4" customFormat="1" ht="12.75">
      <c r="A25" s="7" t="s">
        <v>34</v>
      </c>
      <c r="B25" s="7" t="s">
        <v>35</v>
      </c>
      <c r="C25" s="16">
        <v>10</v>
      </c>
      <c r="D25" s="16">
        <v>5</v>
      </c>
      <c r="E25" s="16">
        <v>0</v>
      </c>
      <c r="F25" s="21">
        <v>82.65</v>
      </c>
      <c r="G25" s="40">
        <v>90.461997985839844</v>
      </c>
      <c r="H25" s="37">
        <v>9.4519031891589084E-2</v>
      </c>
    </row>
    <row r="26" spans="1:8" s="4" customFormat="1" ht="12.75">
      <c r="A26" s="7" t="s">
        <v>40</v>
      </c>
      <c r="B26" s="29" t="s">
        <v>515</v>
      </c>
      <c r="C26" s="16">
        <v>13</v>
      </c>
      <c r="D26" s="16">
        <v>15</v>
      </c>
      <c r="E26" s="16">
        <v>1</v>
      </c>
      <c r="F26" s="21">
        <v>88.82</v>
      </c>
      <c r="G26" s="40">
        <v>92.795997619628906</v>
      </c>
      <c r="H26" s="37">
        <v>4.4764665836848835E-2</v>
      </c>
    </row>
    <row r="27" spans="1:8" s="4" customFormat="1" ht="12.75">
      <c r="A27" s="7" t="s">
        <v>46</v>
      </c>
      <c r="B27" s="7" t="s">
        <v>47</v>
      </c>
      <c r="C27" s="16">
        <v>8</v>
      </c>
      <c r="D27" s="16">
        <v>4</v>
      </c>
      <c r="E27" s="16">
        <v>2</v>
      </c>
      <c r="F27" s="21">
        <v>29.47</v>
      </c>
      <c r="G27" s="40">
        <v>29.430999755859375</v>
      </c>
      <c r="H27" s="37">
        <v>-1.3233879925559507E-3</v>
      </c>
    </row>
    <row r="28" spans="1:8" s="4" customFormat="1" ht="12.75">
      <c r="A28" s="7"/>
      <c r="B28" s="7"/>
      <c r="C28" s="16"/>
      <c r="D28" s="16"/>
      <c r="E28" s="16"/>
      <c r="F28" s="21"/>
      <c r="G28" s="40"/>
      <c r="H28" s="37"/>
    </row>
    <row r="29" spans="1:8" s="4" customFormat="1" ht="12.75">
      <c r="A29" s="15" t="s">
        <v>57</v>
      </c>
      <c r="B29" s="7"/>
      <c r="C29" s="16"/>
      <c r="D29" s="16"/>
      <c r="E29" s="16"/>
      <c r="F29" s="21"/>
      <c r="G29" s="40"/>
      <c r="H29" s="37"/>
    </row>
    <row r="30" spans="1:8" s="4" customFormat="1" ht="12.75">
      <c r="A30" s="7" t="s">
        <v>74</v>
      </c>
      <c r="B30" s="7" t="s">
        <v>75</v>
      </c>
      <c r="C30" s="16">
        <v>9</v>
      </c>
      <c r="D30" s="16">
        <v>1</v>
      </c>
      <c r="E30" s="16">
        <v>0</v>
      </c>
      <c r="F30" s="21">
        <v>20.58</v>
      </c>
      <c r="G30" s="40">
        <v>26.270999908447266</v>
      </c>
      <c r="H30" s="37">
        <v>0.27653060779627153</v>
      </c>
    </row>
    <row r="31" spans="1:8" s="4" customFormat="1" ht="12.75">
      <c r="A31" s="7" t="s">
        <v>76</v>
      </c>
      <c r="B31" s="7" t="s">
        <v>77</v>
      </c>
      <c r="C31" s="16">
        <v>9</v>
      </c>
      <c r="D31" s="16">
        <v>1</v>
      </c>
      <c r="E31" s="16">
        <v>0</v>
      </c>
      <c r="F31" s="21">
        <v>35.909999999999997</v>
      </c>
      <c r="G31" s="40">
        <v>45.025001525878906</v>
      </c>
      <c r="H31" s="37">
        <v>0.25382905947866641</v>
      </c>
    </row>
    <row r="32" spans="1:8" s="4" customFormat="1" ht="12.75">
      <c r="A32" s="7" t="s">
        <v>58</v>
      </c>
      <c r="B32" s="7" t="s">
        <v>59</v>
      </c>
      <c r="C32" s="16">
        <v>7</v>
      </c>
      <c r="D32" s="16">
        <v>2</v>
      </c>
      <c r="E32" s="16">
        <v>0</v>
      </c>
      <c r="F32" s="21">
        <v>91.33</v>
      </c>
      <c r="G32" s="40">
        <v>112.11100006103516</v>
      </c>
      <c r="H32" s="37">
        <v>0.22753750203695564</v>
      </c>
    </row>
    <row r="33" spans="1:8" s="4" customFormat="1" ht="12.75">
      <c r="A33" s="7" t="s">
        <v>66</v>
      </c>
      <c r="B33" s="7" t="s">
        <v>67</v>
      </c>
      <c r="C33" s="16">
        <v>5</v>
      </c>
      <c r="D33" s="16">
        <v>1</v>
      </c>
      <c r="E33" s="16">
        <v>0</v>
      </c>
      <c r="F33" s="21">
        <v>26.25</v>
      </c>
      <c r="G33" s="40">
        <v>32.166999816894531</v>
      </c>
      <c r="H33" s="37">
        <v>0.22540951683407739</v>
      </c>
    </row>
    <row r="34" spans="1:8" s="4" customFormat="1" ht="12.75">
      <c r="A34" s="7" t="s">
        <v>72</v>
      </c>
      <c r="B34" s="29" t="s">
        <v>518</v>
      </c>
      <c r="C34" s="16">
        <v>6</v>
      </c>
      <c r="D34" s="16">
        <v>2</v>
      </c>
      <c r="E34" s="16">
        <v>1</v>
      </c>
      <c r="F34" s="21">
        <v>36.880000000000003</v>
      </c>
      <c r="G34" s="40">
        <v>42.444000244140625</v>
      </c>
      <c r="H34" s="37">
        <v>0.15086768557865027</v>
      </c>
    </row>
    <row r="35" spans="1:8" s="4" customFormat="1" ht="12.75">
      <c r="A35" s="7" t="s">
        <v>64</v>
      </c>
      <c r="B35" s="7" t="s">
        <v>65</v>
      </c>
      <c r="C35" s="16">
        <v>7</v>
      </c>
      <c r="D35" s="16">
        <v>4</v>
      </c>
      <c r="E35" s="16">
        <v>1</v>
      </c>
      <c r="F35" s="21">
        <v>118.26</v>
      </c>
      <c r="G35" s="40">
        <v>132.5</v>
      </c>
      <c r="H35" s="37">
        <v>0.12041265009301534</v>
      </c>
    </row>
    <row r="36" spans="1:8" s="4" customFormat="1" ht="12.75">
      <c r="A36" s="7" t="s">
        <v>55</v>
      </c>
      <c r="B36" s="7" t="s">
        <v>56</v>
      </c>
      <c r="C36" s="16">
        <v>4</v>
      </c>
      <c r="D36" s="16">
        <v>4</v>
      </c>
      <c r="E36" s="16">
        <v>0</v>
      </c>
      <c r="F36" s="21">
        <v>172.27</v>
      </c>
      <c r="G36" s="40">
        <v>187.25</v>
      </c>
      <c r="H36" s="37">
        <v>8.6956521739130377E-2</v>
      </c>
    </row>
    <row r="37" spans="1:8" s="4" customFormat="1" ht="12.75">
      <c r="A37" s="7" t="s">
        <v>62</v>
      </c>
      <c r="B37" s="7" t="s">
        <v>63</v>
      </c>
      <c r="C37" s="16">
        <v>15</v>
      </c>
      <c r="D37" s="16">
        <v>2</v>
      </c>
      <c r="E37" s="16">
        <v>0</v>
      </c>
      <c r="F37" s="21">
        <v>63.07</v>
      </c>
      <c r="G37" s="40">
        <v>68.5</v>
      </c>
      <c r="H37" s="37">
        <v>8.6094815284604401E-2</v>
      </c>
    </row>
    <row r="38" spans="1:8" s="4" customFormat="1" ht="12.75">
      <c r="A38" s="7" t="s">
        <v>68</v>
      </c>
      <c r="B38" s="7" t="s">
        <v>69</v>
      </c>
      <c r="C38" s="16">
        <v>6</v>
      </c>
      <c r="D38" s="16">
        <v>2</v>
      </c>
      <c r="E38" s="16">
        <v>1</v>
      </c>
      <c r="F38" s="21">
        <v>36.82</v>
      </c>
      <c r="G38" s="40">
        <v>38.611000061035156</v>
      </c>
      <c r="H38" s="37">
        <v>4.8642044025941224E-2</v>
      </c>
    </row>
    <row r="39" spans="1:8" s="4" customFormat="1" ht="12.75">
      <c r="A39" s="7" t="s">
        <v>70</v>
      </c>
      <c r="B39" s="29" t="s">
        <v>519</v>
      </c>
      <c r="C39" s="16">
        <v>0</v>
      </c>
      <c r="D39" s="16">
        <v>4</v>
      </c>
      <c r="E39" s="16">
        <v>0</v>
      </c>
      <c r="F39" s="21">
        <v>36.869999999999997</v>
      </c>
      <c r="G39" s="40">
        <v>38.5</v>
      </c>
      <c r="H39" s="37">
        <v>4.420938432329815E-2</v>
      </c>
    </row>
    <row r="40" spans="1:8" s="4" customFormat="1" ht="12.75">
      <c r="A40" s="7" t="s">
        <v>60</v>
      </c>
      <c r="B40" s="29" t="s">
        <v>520</v>
      </c>
      <c r="C40" s="16">
        <v>2</v>
      </c>
      <c r="D40" s="16">
        <v>8</v>
      </c>
      <c r="E40" s="16">
        <v>1</v>
      </c>
      <c r="F40" s="21">
        <v>74.260000000000005</v>
      </c>
      <c r="G40" s="40">
        <v>76.363998413085938</v>
      </c>
      <c r="H40" s="37">
        <v>2.8332863090303424E-2</v>
      </c>
    </row>
    <row r="41" spans="1:8" s="4" customFormat="1" ht="12.75">
      <c r="A41" s="7"/>
      <c r="B41" s="7"/>
      <c r="C41" s="16"/>
      <c r="D41" s="16"/>
      <c r="E41" s="16"/>
      <c r="F41" s="21"/>
      <c r="G41" s="40"/>
      <c r="H41" s="37"/>
    </row>
    <row r="42" spans="1:8" s="4" customFormat="1" ht="12.75">
      <c r="A42" s="15" t="s">
        <v>80</v>
      </c>
      <c r="B42" s="7"/>
      <c r="C42" s="16"/>
      <c r="D42" s="16"/>
      <c r="E42" s="16"/>
      <c r="F42" s="21"/>
      <c r="G42" s="40"/>
      <c r="H42" s="37"/>
    </row>
    <row r="43" spans="1:8" s="4" customFormat="1" ht="12.75">
      <c r="A43" s="7" t="s">
        <v>93</v>
      </c>
      <c r="B43" s="7" t="s">
        <v>94</v>
      </c>
      <c r="C43" s="16">
        <v>8</v>
      </c>
      <c r="D43" s="16">
        <v>6</v>
      </c>
      <c r="E43" s="16">
        <v>0</v>
      </c>
      <c r="F43" s="21">
        <v>20.78</v>
      </c>
      <c r="G43" s="40">
        <v>34.929000854492188</v>
      </c>
      <c r="H43" s="37">
        <v>0.68089513255496559</v>
      </c>
    </row>
    <row r="44" spans="1:8" s="4" customFormat="1" ht="12.75">
      <c r="A44" s="7" t="s">
        <v>83</v>
      </c>
      <c r="B44" s="7" t="s">
        <v>84</v>
      </c>
      <c r="C44" s="16">
        <v>6</v>
      </c>
      <c r="D44" s="16">
        <v>1</v>
      </c>
      <c r="E44" s="16">
        <v>0</v>
      </c>
      <c r="F44" s="21">
        <v>1.73</v>
      </c>
      <c r="G44" s="40">
        <v>2.8139998912811279</v>
      </c>
      <c r="H44" s="37">
        <v>0.62658953253244387</v>
      </c>
    </row>
    <row r="45" spans="1:8" s="4" customFormat="1" ht="12.75">
      <c r="A45" s="7" t="s">
        <v>105</v>
      </c>
      <c r="B45" s="7" t="s">
        <v>106</v>
      </c>
      <c r="C45" s="16">
        <v>12</v>
      </c>
      <c r="D45" s="16">
        <v>2</v>
      </c>
      <c r="E45" s="16">
        <v>0</v>
      </c>
      <c r="F45" s="21">
        <v>9.11</v>
      </c>
      <c r="G45" s="40">
        <v>14.345999717712402</v>
      </c>
      <c r="H45" s="37">
        <v>0.57475298767424843</v>
      </c>
    </row>
    <row r="46" spans="1:8" s="4" customFormat="1" ht="12.75">
      <c r="A46" s="7" t="s">
        <v>101</v>
      </c>
      <c r="B46" s="7" t="s">
        <v>102</v>
      </c>
      <c r="C46" s="16">
        <v>10</v>
      </c>
      <c r="D46" s="16">
        <v>1</v>
      </c>
      <c r="E46" s="16">
        <v>0</v>
      </c>
      <c r="F46" s="21">
        <v>21.89</v>
      </c>
      <c r="G46" s="40">
        <v>34.299999237060547</v>
      </c>
      <c r="H46" s="37">
        <v>0.5669255019214503</v>
      </c>
    </row>
    <row r="47" spans="1:8" s="4" customFormat="1" ht="12.75">
      <c r="A47" s="7" t="s">
        <v>103</v>
      </c>
      <c r="B47" s="7" t="s">
        <v>104</v>
      </c>
      <c r="C47" s="16">
        <v>8</v>
      </c>
      <c r="D47" s="16">
        <v>0</v>
      </c>
      <c r="E47" s="16">
        <v>0</v>
      </c>
      <c r="F47" s="21">
        <v>9.0399999999999991</v>
      </c>
      <c r="G47" s="40">
        <v>13.876999855041504</v>
      </c>
      <c r="H47" s="37">
        <v>0.53506635564618421</v>
      </c>
    </row>
    <row r="48" spans="1:8" s="4" customFormat="1" ht="12.75">
      <c r="A48" s="7" t="s">
        <v>113</v>
      </c>
      <c r="B48" s="7" t="s">
        <v>114</v>
      </c>
      <c r="C48" s="16">
        <v>13</v>
      </c>
      <c r="D48" s="16">
        <v>1</v>
      </c>
      <c r="E48" s="16">
        <v>0</v>
      </c>
      <c r="F48" s="21">
        <v>4.6399999999999997</v>
      </c>
      <c r="G48" s="40">
        <v>7.0539999008178711</v>
      </c>
      <c r="H48" s="37">
        <v>0.52025859931419649</v>
      </c>
    </row>
    <row r="49" spans="1:8" s="4" customFormat="1" ht="12.75">
      <c r="A49" s="7" t="s">
        <v>91</v>
      </c>
      <c r="B49" s="7" t="s">
        <v>92</v>
      </c>
      <c r="C49" s="16">
        <v>12</v>
      </c>
      <c r="D49" s="16">
        <v>0</v>
      </c>
      <c r="E49" s="16">
        <v>0</v>
      </c>
      <c r="F49" s="21">
        <v>6.23</v>
      </c>
      <c r="G49" s="40">
        <v>9.375</v>
      </c>
      <c r="H49" s="37">
        <v>0.50481540930979119</v>
      </c>
    </row>
    <row r="50" spans="1:8" s="4" customFormat="1" ht="12.75">
      <c r="A50" s="7" t="s">
        <v>147</v>
      </c>
      <c r="B50" s="7" t="s">
        <v>148</v>
      </c>
      <c r="C50" s="16">
        <v>13</v>
      </c>
      <c r="D50" s="16">
        <v>2</v>
      </c>
      <c r="E50" s="16">
        <v>0</v>
      </c>
      <c r="F50" s="21">
        <v>9.1300000000000008</v>
      </c>
      <c r="G50" s="40">
        <v>13.717000007629395</v>
      </c>
      <c r="H50" s="37">
        <v>0.50240963938985683</v>
      </c>
    </row>
    <row r="51" spans="1:8" s="4" customFormat="1" ht="12.75">
      <c r="A51" s="7" t="s">
        <v>141</v>
      </c>
      <c r="B51" s="7" t="s">
        <v>142</v>
      </c>
      <c r="C51" s="16">
        <v>11</v>
      </c>
      <c r="D51" s="16">
        <v>2</v>
      </c>
      <c r="E51" s="16">
        <v>0</v>
      </c>
      <c r="F51" s="21">
        <v>9.67</v>
      </c>
      <c r="G51" s="40">
        <v>14.437999725341797</v>
      </c>
      <c r="H51" s="37">
        <v>0.49307132630215067</v>
      </c>
    </row>
    <row r="52" spans="1:8" s="4" customFormat="1" ht="12.75">
      <c r="A52" s="7" t="s">
        <v>153</v>
      </c>
      <c r="B52" s="7" t="s">
        <v>154</v>
      </c>
      <c r="C52" s="16">
        <v>8</v>
      </c>
      <c r="D52" s="16">
        <v>1</v>
      </c>
      <c r="E52" s="16">
        <v>0</v>
      </c>
      <c r="F52" s="21">
        <v>6.27</v>
      </c>
      <c r="G52" s="40">
        <v>9.3610000610351563</v>
      </c>
      <c r="H52" s="37">
        <v>0.49298246587482564</v>
      </c>
    </row>
    <row r="53" spans="1:8" s="4" customFormat="1" ht="12.75">
      <c r="A53" s="7" t="s">
        <v>78</v>
      </c>
      <c r="B53" s="7" t="s">
        <v>79</v>
      </c>
      <c r="C53" s="16">
        <v>15</v>
      </c>
      <c r="D53" s="16">
        <v>0</v>
      </c>
      <c r="E53" s="16">
        <v>0</v>
      </c>
      <c r="F53" s="21">
        <v>17.03</v>
      </c>
      <c r="G53" s="40">
        <v>24.929000854492188</v>
      </c>
      <c r="H53" s="37">
        <v>0.46382858805004029</v>
      </c>
    </row>
    <row r="54" spans="1:8" s="4" customFormat="1" ht="12.75">
      <c r="A54" s="7" t="s">
        <v>149</v>
      </c>
      <c r="B54" s="7" t="s">
        <v>150</v>
      </c>
      <c r="C54" s="16">
        <v>2</v>
      </c>
      <c r="D54" s="16">
        <v>9</v>
      </c>
      <c r="E54" s="16">
        <v>0</v>
      </c>
      <c r="F54" s="21">
        <v>6.03</v>
      </c>
      <c r="G54" s="40">
        <v>8.7049999237060547</v>
      </c>
      <c r="H54" s="37">
        <v>0.44361524439569722</v>
      </c>
    </row>
    <row r="55" spans="1:8" s="4" customFormat="1" ht="12.75">
      <c r="A55" s="7" t="s">
        <v>132</v>
      </c>
      <c r="B55" s="7" t="s">
        <v>133</v>
      </c>
      <c r="C55" s="16">
        <v>5</v>
      </c>
      <c r="D55" s="16">
        <v>2</v>
      </c>
      <c r="E55" s="16">
        <v>0</v>
      </c>
      <c r="F55" s="21">
        <v>2.5299999999999998</v>
      </c>
      <c r="G55" s="40">
        <v>3.594000101089478</v>
      </c>
      <c r="H55" s="37">
        <v>0.42055339964010996</v>
      </c>
    </row>
    <row r="56" spans="1:8" s="4" customFormat="1" ht="12.75">
      <c r="A56" s="7" t="s">
        <v>99</v>
      </c>
      <c r="B56" s="7" t="s">
        <v>100</v>
      </c>
      <c r="C56" s="16">
        <v>11</v>
      </c>
      <c r="D56" s="16">
        <v>1</v>
      </c>
      <c r="E56" s="16">
        <v>0</v>
      </c>
      <c r="F56" s="21">
        <v>109.7</v>
      </c>
      <c r="G56" s="40">
        <v>153.10899353027344</v>
      </c>
      <c r="H56" s="37">
        <v>0.39570641322035949</v>
      </c>
    </row>
    <row r="57" spans="1:8" s="4" customFormat="1" ht="12.75">
      <c r="A57" s="7" t="s">
        <v>145</v>
      </c>
      <c r="B57" s="7" t="s">
        <v>146</v>
      </c>
      <c r="C57" s="16">
        <v>8</v>
      </c>
      <c r="D57" s="16">
        <v>5</v>
      </c>
      <c r="E57" s="16">
        <v>0</v>
      </c>
      <c r="F57" s="21">
        <v>12.23</v>
      </c>
      <c r="G57" s="40">
        <v>16.923000335693359</v>
      </c>
      <c r="H57" s="37">
        <v>0.38372856383428933</v>
      </c>
    </row>
    <row r="58" spans="1:8" s="4" customFormat="1" ht="12.75">
      <c r="A58" s="7" t="s">
        <v>117</v>
      </c>
      <c r="B58" s="7" t="s">
        <v>118</v>
      </c>
      <c r="C58" s="16">
        <v>13</v>
      </c>
      <c r="D58" s="16">
        <v>0</v>
      </c>
      <c r="E58" s="16">
        <v>0</v>
      </c>
      <c r="F58" s="21">
        <v>15.54</v>
      </c>
      <c r="G58" s="40">
        <v>21.268999099731445</v>
      </c>
      <c r="H58" s="37">
        <v>0.36866146072917932</v>
      </c>
    </row>
    <row r="59" spans="1:8" s="4" customFormat="1" ht="12.75">
      <c r="A59" s="7" t="s">
        <v>157</v>
      </c>
      <c r="B59" s="7" t="s">
        <v>158</v>
      </c>
      <c r="C59" s="16">
        <v>15</v>
      </c>
      <c r="D59" s="16">
        <v>0</v>
      </c>
      <c r="E59" s="16">
        <v>0</v>
      </c>
      <c r="F59" s="21">
        <v>21.94</v>
      </c>
      <c r="G59" s="40">
        <v>29.945999145507813</v>
      </c>
      <c r="H59" s="37">
        <v>0.36490424546526029</v>
      </c>
    </row>
    <row r="60" spans="1:8" s="4" customFormat="1" ht="12.75">
      <c r="A60" s="7" t="s">
        <v>143</v>
      </c>
      <c r="B60" s="7" t="s">
        <v>144</v>
      </c>
      <c r="C60" s="16">
        <v>14</v>
      </c>
      <c r="D60" s="16">
        <v>1</v>
      </c>
      <c r="E60" s="16">
        <v>0</v>
      </c>
      <c r="F60" s="21">
        <v>10.89</v>
      </c>
      <c r="G60" s="40">
        <v>14.75</v>
      </c>
      <c r="H60" s="37">
        <v>0.35445362718089984</v>
      </c>
    </row>
    <row r="61" spans="1:8" s="4" customFormat="1" ht="12.75">
      <c r="A61" s="7" t="s">
        <v>123</v>
      </c>
      <c r="B61" s="7" t="s">
        <v>124</v>
      </c>
      <c r="C61" s="16">
        <v>13</v>
      </c>
      <c r="D61" s="16">
        <v>0</v>
      </c>
      <c r="E61" s="16">
        <v>0</v>
      </c>
      <c r="F61" s="21">
        <v>69.69</v>
      </c>
      <c r="G61" s="40">
        <v>94</v>
      </c>
      <c r="H61" s="37">
        <v>0.34883053522743585</v>
      </c>
    </row>
    <row r="62" spans="1:8" s="4" customFormat="1" ht="12.75">
      <c r="A62" s="7" t="s">
        <v>137</v>
      </c>
      <c r="B62" s="7" t="s">
        <v>138</v>
      </c>
      <c r="C62" s="16">
        <v>5</v>
      </c>
      <c r="D62" s="16">
        <v>6</v>
      </c>
      <c r="E62" s="16">
        <v>0</v>
      </c>
      <c r="F62" s="21">
        <v>13.57</v>
      </c>
      <c r="G62" s="40">
        <v>18.295000076293945</v>
      </c>
      <c r="H62" s="37">
        <v>0.34819455241665032</v>
      </c>
    </row>
    <row r="63" spans="1:8" s="4" customFormat="1" ht="12.75">
      <c r="A63" s="7" t="s">
        <v>119</v>
      </c>
      <c r="B63" s="7" t="s">
        <v>120</v>
      </c>
      <c r="C63" s="16">
        <v>10</v>
      </c>
      <c r="D63" s="16">
        <v>1</v>
      </c>
      <c r="E63" s="16">
        <v>0</v>
      </c>
      <c r="F63" s="21">
        <v>7.71</v>
      </c>
      <c r="G63" s="40">
        <v>10.317999839782715</v>
      </c>
      <c r="H63" s="37">
        <v>0.33826197662551427</v>
      </c>
    </row>
    <row r="64" spans="1:8" s="4" customFormat="1" ht="12.75">
      <c r="A64" s="7" t="s">
        <v>111</v>
      </c>
      <c r="B64" s="7" t="s">
        <v>112</v>
      </c>
      <c r="C64" s="16">
        <v>13</v>
      </c>
      <c r="D64" s="16">
        <v>3</v>
      </c>
      <c r="E64" s="16">
        <v>0</v>
      </c>
      <c r="F64" s="21">
        <v>15.66</v>
      </c>
      <c r="G64" s="40">
        <v>20.593999862670898</v>
      </c>
      <c r="H64" s="37">
        <v>0.31507023388703054</v>
      </c>
    </row>
    <row r="65" spans="1:8" s="4" customFormat="1" ht="12.75">
      <c r="A65" s="7" t="s">
        <v>97</v>
      </c>
      <c r="B65" s="7" t="s">
        <v>98</v>
      </c>
      <c r="C65" s="16">
        <v>2</v>
      </c>
      <c r="D65" s="16">
        <v>3</v>
      </c>
      <c r="E65" s="16">
        <v>0</v>
      </c>
      <c r="F65" s="21">
        <v>2.44</v>
      </c>
      <c r="G65" s="40">
        <v>3.2000000476837158</v>
      </c>
      <c r="H65" s="37">
        <v>0.31147542937857209</v>
      </c>
    </row>
    <row r="66" spans="1:8" s="4" customFormat="1" ht="12.75">
      <c r="A66" s="7" t="s">
        <v>139</v>
      </c>
      <c r="B66" s="7" t="s">
        <v>140</v>
      </c>
      <c r="C66" s="16">
        <v>16</v>
      </c>
      <c r="D66" s="16">
        <v>2</v>
      </c>
      <c r="E66" s="16">
        <v>1</v>
      </c>
      <c r="F66" s="21">
        <v>25.66</v>
      </c>
      <c r="G66" s="40">
        <v>32.942001342773438</v>
      </c>
      <c r="H66" s="37">
        <v>0.28378804921174738</v>
      </c>
    </row>
    <row r="67" spans="1:8" s="4" customFormat="1" ht="12.75">
      <c r="A67" s="7" t="s">
        <v>127</v>
      </c>
      <c r="B67" s="7" t="s">
        <v>128</v>
      </c>
      <c r="C67" s="16">
        <v>10</v>
      </c>
      <c r="D67" s="16">
        <v>0</v>
      </c>
      <c r="E67" s="16">
        <v>0</v>
      </c>
      <c r="F67" s="21">
        <v>34.04</v>
      </c>
      <c r="G67" s="40">
        <v>43.5</v>
      </c>
      <c r="H67" s="37">
        <v>0.27790834312573448</v>
      </c>
    </row>
    <row r="68" spans="1:8" s="4" customFormat="1" ht="12.75">
      <c r="A68" s="7" t="s">
        <v>89</v>
      </c>
      <c r="B68" s="29" t="s">
        <v>516</v>
      </c>
      <c r="C68" s="16">
        <v>7</v>
      </c>
      <c r="D68" s="16">
        <v>3</v>
      </c>
      <c r="E68" s="16">
        <v>0</v>
      </c>
      <c r="F68" s="21">
        <v>31.34</v>
      </c>
      <c r="G68" s="40">
        <v>39.349998474121094</v>
      </c>
      <c r="H68" s="37">
        <v>0.25558386962734825</v>
      </c>
    </row>
    <row r="69" spans="1:8" s="4" customFormat="1" ht="12.75">
      <c r="A69" s="7" t="s">
        <v>81</v>
      </c>
      <c r="B69" s="7" t="s">
        <v>82</v>
      </c>
      <c r="C69" s="16">
        <v>14</v>
      </c>
      <c r="D69" s="16">
        <v>1</v>
      </c>
      <c r="E69" s="16">
        <v>0</v>
      </c>
      <c r="F69" s="21">
        <v>31.47</v>
      </c>
      <c r="G69" s="40">
        <v>39.285999298095703</v>
      </c>
      <c r="H69" s="37">
        <v>0.24836349850955527</v>
      </c>
    </row>
    <row r="70" spans="1:8" s="4" customFormat="1" ht="12.75">
      <c r="A70" s="7" t="s">
        <v>87</v>
      </c>
      <c r="B70" s="7" t="s">
        <v>88</v>
      </c>
      <c r="C70" s="16">
        <v>4</v>
      </c>
      <c r="D70" s="16">
        <v>1</v>
      </c>
      <c r="E70" s="16">
        <v>1</v>
      </c>
      <c r="F70" s="21">
        <v>16.559999999999999</v>
      </c>
      <c r="G70" s="40">
        <v>20.583000183105469</v>
      </c>
      <c r="H70" s="37">
        <v>0.24293479366578927</v>
      </c>
    </row>
    <row r="71" spans="1:8" s="4" customFormat="1" ht="12.75">
      <c r="A71" s="7" t="s">
        <v>107</v>
      </c>
      <c r="B71" s="7" t="s">
        <v>108</v>
      </c>
      <c r="C71" s="16">
        <v>12</v>
      </c>
      <c r="D71" s="16">
        <v>8</v>
      </c>
      <c r="E71" s="16">
        <v>1</v>
      </c>
      <c r="F71" s="21">
        <v>44.04</v>
      </c>
      <c r="G71" s="40">
        <v>53.076999664306641</v>
      </c>
      <c r="H71" s="37">
        <v>0.20519981072449231</v>
      </c>
    </row>
    <row r="72" spans="1:8" s="4" customFormat="1" ht="12.75">
      <c r="A72" s="7" t="s">
        <v>95</v>
      </c>
      <c r="B72" s="7" t="s">
        <v>96</v>
      </c>
      <c r="C72" s="16">
        <v>8</v>
      </c>
      <c r="D72" s="16">
        <v>6</v>
      </c>
      <c r="E72" s="16">
        <v>0</v>
      </c>
      <c r="F72" s="21">
        <v>20.079999999999998</v>
      </c>
      <c r="G72" s="40">
        <v>23.846000671386719</v>
      </c>
      <c r="H72" s="37">
        <v>0.18754983423240643</v>
      </c>
    </row>
    <row r="73" spans="1:8" s="4" customFormat="1" ht="12.75">
      <c r="A73" s="7" t="s">
        <v>109</v>
      </c>
      <c r="B73" s="7" t="s">
        <v>110</v>
      </c>
      <c r="C73" s="16">
        <v>5</v>
      </c>
      <c r="D73" s="16">
        <v>11</v>
      </c>
      <c r="E73" s="16">
        <v>3</v>
      </c>
      <c r="F73" s="21">
        <v>66.5</v>
      </c>
      <c r="G73" s="40">
        <v>78.257003784179688</v>
      </c>
      <c r="H73" s="37">
        <v>0.17679704938616073</v>
      </c>
    </row>
    <row r="74" spans="1:8" s="4" customFormat="1" ht="12.75">
      <c r="A74" s="7" t="s">
        <v>151</v>
      </c>
      <c r="B74" s="29" t="s">
        <v>517</v>
      </c>
      <c r="C74" s="16">
        <v>16</v>
      </c>
      <c r="D74" s="16">
        <v>7</v>
      </c>
      <c r="E74" s="16">
        <v>0</v>
      </c>
      <c r="F74" s="21">
        <v>78.25</v>
      </c>
      <c r="G74" s="40">
        <v>91.71099853515625</v>
      </c>
      <c r="H74" s="37">
        <v>0.1720255403853834</v>
      </c>
    </row>
    <row r="75" spans="1:8" s="4" customFormat="1" ht="12.75">
      <c r="A75" s="7" t="s">
        <v>121</v>
      </c>
      <c r="B75" s="7" t="s">
        <v>122</v>
      </c>
      <c r="C75" s="16">
        <v>11</v>
      </c>
      <c r="D75" s="16">
        <v>2</v>
      </c>
      <c r="E75" s="16">
        <v>0</v>
      </c>
      <c r="F75" s="21">
        <v>23.54</v>
      </c>
      <c r="G75" s="40">
        <v>27.055000305175781</v>
      </c>
      <c r="H75" s="37">
        <v>0.14932031882649882</v>
      </c>
    </row>
    <row r="76" spans="1:8" s="4" customFormat="1" ht="12.75">
      <c r="A76" s="7" t="s">
        <v>85</v>
      </c>
      <c r="B76" s="7" t="s">
        <v>86</v>
      </c>
      <c r="C76" s="16">
        <v>6</v>
      </c>
      <c r="D76" s="16">
        <v>11</v>
      </c>
      <c r="E76" s="16">
        <v>5</v>
      </c>
      <c r="F76" s="21">
        <v>57.64</v>
      </c>
      <c r="G76" s="40">
        <v>63.88800048828125</v>
      </c>
      <c r="H76" s="37">
        <v>0.10839695503610773</v>
      </c>
    </row>
    <row r="77" spans="1:8" s="4" customFormat="1" ht="12.75">
      <c r="A77" s="7" t="s">
        <v>155</v>
      </c>
      <c r="B77" s="7" t="s">
        <v>156</v>
      </c>
      <c r="C77" s="16">
        <v>9</v>
      </c>
      <c r="D77" s="16">
        <v>6</v>
      </c>
      <c r="E77" s="16">
        <v>0</v>
      </c>
      <c r="F77" s="21">
        <v>23.08</v>
      </c>
      <c r="G77" s="40">
        <v>25.304000854492188</v>
      </c>
      <c r="H77" s="37">
        <v>9.6360522291689316E-2</v>
      </c>
    </row>
    <row r="78" spans="1:8" s="4" customFormat="1" ht="12.75">
      <c r="A78" s="7" t="s">
        <v>125</v>
      </c>
      <c r="B78" s="7" t="s">
        <v>126</v>
      </c>
      <c r="C78" s="16">
        <v>10</v>
      </c>
      <c r="D78" s="16">
        <v>4</v>
      </c>
      <c r="E78" s="16">
        <v>0</v>
      </c>
      <c r="F78" s="21">
        <v>31.76</v>
      </c>
      <c r="G78" s="40">
        <v>33.785999298095703</v>
      </c>
      <c r="H78" s="37">
        <v>6.3790909889663142E-2</v>
      </c>
    </row>
    <row r="79" spans="1:8" s="4" customFormat="1" ht="12.75">
      <c r="A79" s="7" t="s">
        <v>130</v>
      </c>
      <c r="B79" s="7" t="s">
        <v>131</v>
      </c>
      <c r="C79" s="16">
        <v>12</v>
      </c>
      <c r="D79" s="16">
        <v>11</v>
      </c>
      <c r="E79" s="16">
        <v>0</v>
      </c>
      <c r="F79" s="21">
        <v>55.83</v>
      </c>
      <c r="G79" s="40">
        <v>58.285999298095703</v>
      </c>
      <c r="H79" s="37">
        <v>4.3990673438934355E-2</v>
      </c>
    </row>
    <row r="80" spans="1:8" s="4" customFormat="1" ht="12.75">
      <c r="A80" s="7" t="s">
        <v>135</v>
      </c>
      <c r="B80" s="7" t="s">
        <v>136</v>
      </c>
      <c r="C80" s="16">
        <v>11</v>
      </c>
      <c r="D80" s="16">
        <v>5</v>
      </c>
      <c r="E80" s="16">
        <v>1</v>
      </c>
      <c r="F80" s="21">
        <v>48.59</v>
      </c>
      <c r="G80" s="40">
        <v>50.38800048828125</v>
      </c>
      <c r="H80" s="37">
        <v>3.7003508711283113E-2</v>
      </c>
    </row>
    <row r="81" spans="1:8" s="4" customFormat="1" ht="12.75">
      <c r="A81" s="7" t="s">
        <v>115</v>
      </c>
      <c r="B81" s="7" t="s">
        <v>116</v>
      </c>
      <c r="C81" s="16">
        <v>2</v>
      </c>
      <c r="D81" s="16">
        <v>11</v>
      </c>
      <c r="E81" s="16">
        <v>1</v>
      </c>
      <c r="F81" s="21">
        <v>24.76</v>
      </c>
      <c r="G81" s="40">
        <v>25.392999649047852</v>
      </c>
      <c r="H81" s="37">
        <v>2.5565413935696685E-2</v>
      </c>
    </row>
    <row r="82" spans="1:8" s="4" customFormat="1" ht="12.75">
      <c r="A82" s="7"/>
      <c r="B82" s="7"/>
      <c r="C82" s="16"/>
      <c r="D82" s="16"/>
      <c r="E82" s="16"/>
      <c r="F82" s="21"/>
      <c r="G82" s="40"/>
      <c r="H82" s="37"/>
    </row>
    <row r="83" spans="1:8" s="4" customFormat="1" ht="12.75">
      <c r="A83" s="15" t="s">
        <v>161</v>
      </c>
      <c r="B83" s="7"/>
      <c r="C83" s="16"/>
      <c r="D83" s="16"/>
      <c r="E83" s="16"/>
      <c r="F83" s="21"/>
      <c r="G83" s="40"/>
      <c r="H83" s="37"/>
    </row>
    <row r="84" spans="1:8" s="4" customFormat="1" ht="12.75">
      <c r="A84" s="7" t="s">
        <v>212</v>
      </c>
      <c r="B84" s="7" t="s">
        <v>213</v>
      </c>
      <c r="C84" s="16">
        <v>5</v>
      </c>
      <c r="D84" s="16">
        <v>2</v>
      </c>
      <c r="E84" s="16">
        <v>0</v>
      </c>
      <c r="F84" s="21">
        <v>2.8</v>
      </c>
      <c r="G84" s="40">
        <v>4.9289999008178711</v>
      </c>
      <c r="H84" s="37">
        <v>0.7603571074349541</v>
      </c>
    </row>
    <row r="85" spans="1:8" s="4" customFormat="1" ht="12.75">
      <c r="A85" s="7" t="s">
        <v>178</v>
      </c>
      <c r="B85" s="7" t="s">
        <v>179</v>
      </c>
      <c r="C85" s="16">
        <v>8</v>
      </c>
      <c r="D85" s="16">
        <v>1</v>
      </c>
      <c r="E85" s="16">
        <v>0</v>
      </c>
      <c r="F85" s="21">
        <v>116.73</v>
      </c>
      <c r="G85" s="40">
        <v>198</v>
      </c>
      <c r="H85" s="37">
        <v>0.69622205088666145</v>
      </c>
    </row>
    <row r="86" spans="1:8" s="4" customFormat="1" ht="12.75">
      <c r="A86" s="7" t="s">
        <v>162</v>
      </c>
      <c r="B86" s="7" t="s">
        <v>163</v>
      </c>
      <c r="C86" s="16">
        <v>10</v>
      </c>
      <c r="D86" s="16">
        <v>0</v>
      </c>
      <c r="E86" s="16">
        <v>1</v>
      </c>
      <c r="F86" s="21">
        <v>47.78</v>
      </c>
      <c r="G86" s="40">
        <v>64.819999694824219</v>
      </c>
      <c r="H86" s="37">
        <v>0.35663456874893718</v>
      </c>
    </row>
    <row r="87" spans="1:8" s="4" customFormat="1" ht="12.75">
      <c r="A87" s="7" t="s">
        <v>168</v>
      </c>
      <c r="B87" s="7" t="s">
        <v>169</v>
      </c>
      <c r="C87" s="16">
        <v>3</v>
      </c>
      <c r="D87" s="16">
        <v>2</v>
      </c>
      <c r="E87" s="16">
        <v>0</v>
      </c>
      <c r="F87" s="21">
        <v>68.28</v>
      </c>
      <c r="G87" s="40">
        <v>91.800003051757813</v>
      </c>
      <c r="H87" s="37">
        <v>0.34446401657524622</v>
      </c>
    </row>
    <row r="88" spans="1:8" s="4" customFormat="1" ht="12.75">
      <c r="A88" s="7" t="s">
        <v>194</v>
      </c>
      <c r="B88" s="7" t="s">
        <v>195</v>
      </c>
      <c r="C88" s="16">
        <v>7</v>
      </c>
      <c r="D88" s="16">
        <v>0</v>
      </c>
      <c r="E88" s="16">
        <v>0</v>
      </c>
      <c r="F88" s="21">
        <v>59.31</v>
      </c>
      <c r="G88" s="40">
        <v>79.429000854492188</v>
      </c>
      <c r="H88" s="37">
        <v>0.33921768427739307</v>
      </c>
    </row>
    <row r="89" spans="1:8" s="4" customFormat="1" ht="12.75">
      <c r="A89" s="7" t="s">
        <v>210</v>
      </c>
      <c r="B89" s="7" t="s">
        <v>211</v>
      </c>
      <c r="C89" s="16">
        <v>7</v>
      </c>
      <c r="D89" s="16">
        <v>0</v>
      </c>
      <c r="E89" s="16">
        <v>0</v>
      </c>
      <c r="F89" s="21">
        <v>44.86</v>
      </c>
      <c r="G89" s="40">
        <v>57.5</v>
      </c>
      <c r="H89" s="37">
        <v>0.28176549264378065</v>
      </c>
    </row>
    <row r="90" spans="1:8" s="4" customFormat="1" ht="12.75">
      <c r="A90" s="7" t="s">
        <v>180</v>
      </c>
      <c r="B90" s="7" t="s">
        <v>181</v>
      </c>
      <c r="C90" s="16">
        <v>5</v>
      </c>
      <c r="D90" s="16">
        <v>4</v>
      </c>
      <c r="E90" s="16">
        <v>0</v>
      </c>
      <c r="F90" s="21">
        <v>15.4</v>
      </c>
      <c r="G90" s="40">
        <v>18.312000274658203</v>
      </c>
      <c r="H90" s="37">
        <v>0.18909092692585733</v>
      </c>
    </row>
    <row r="91" spans="1:8" s="4" customFormat="1" ht="12.75">
      <c r="A91" s="7" t="s">
        <v>176</v>
      </c>
      <c r="B91" s="7" t="s">
        <v>177</v>
      </c>
      <c r="C91" s="16">
        <v>2</v>
      </c>
      <c r="D91" s="16">
        <v>8</v>
      </c>
      <c r="E91" s="16">
        <v>2</v>
      </c>
      <c r="F91" s="21">
        <v>35.090000000000003</v>
      </c>
      <c r="G91" s="40">
        <v>40.25</v>
      </c>
      <c r="H91" s="37">
        <v>0.14705044172128801</v>
      </c>
    </row>
    <row r="92" spans="1:8" s="4" customFormat="1" ht="12.75">
      <c r="A92" s="7" t="s">
        <v>182</v>
      </c>
      <c r="B92" s="29" t="s">
        <v>521</v>
      </c>
      <c r="C92" s="16">
        <v>8</v>
      </c>
      <c r="D92" s="16">
        <v>1</v>
      </c>
      <c r="E92" s="16">
        <v>0</v>
      </c>
      <c r="F92" s="21">
        <v>19.420000000000002</v>
      </c>
      <c r="G92" s="40">
        <v>22.083000183105469</v>
      </c>
      <c r="H92" s="37">
        <v>0.13712668296114658</v>
      </c>
    </row>
    <row r="93" spans="1:8" s="4" customFormat="1" ht="12.75">
      <c r="A93" s="7" t="s">
        <v>214</v>
      </c>
      <c r="B93" s="7" t="s">
        <v>215</v>
      </c>
      <c r="C93" s="16">
        <v>8</v>
      </c>
      <c r="D93" s="16">
        <v>3</v>
      </c>
      <c r="E93" s="16">
        <v>0</v>
      </c>
      <c r="F93" s="21">
        <v>37.67</v>
      </c>
      <c r="G93" s="40">
        <v>42.681999206542969</v>
      </c>
      <c r="H93" s="37">
        <v>0.13305015148773472</v>
      </c>
    </row>
    <row r="94" spans="1:8" s="4" customFormat="1" ht="12.75">
      <c r="A94" s="7" t="s">
        <v>184</v>
      </c>
      <c r="B94" s="7" t="s">
        <v>185</v>
      </c>
      <c r="C94" s="16">
        <v>10</v>
      </c>
      <c r="D94" s="16">
        <v>5</v>
      </c>
      <c r="E94" s="16">
        <v>1</v>
      </c>
      <c r="F94" s="21">
        <v>89.95</v>
      </c>
      <c r="G94" s="40">
        <v>101.2760009765625</v>
      </c>
      <c r="H94" s="37">
        <v>0.12591440774388546</v>
      </c>
    </row>
    <row r="95" spans="1:8" s="4" customFormat="1" ht="12.75">
      <c r="A95" s="7" t="s">
        <v>206</v>
      </c>
      <c r="B95" s="7" t="s">
        <v>207</v>
      </c>
      <c r="C95" s="16">
        <v>6</v>
      </c>
      <c r="D95" s="16">
        <v>1</v>
      </c>
      <c r="E95" s="16">
        <v>1</v>
      </c>
      <c r="F95" s="21">
        <v>817.99</v>
      </c>
      <c r="G95" s="40">
        <v>920.28302001953125</v>
      </c>
      <c r="H95" s="37">
        <v>0.12505412048989747</v>
      </c>
    </row>
    <row r="96" spans="1:8" s="4" customFormat="1" ht="12.75">
      <c r="A96" s="7" t="s">
        <v>208</v>
      </c>
      <c r="B96" s="7" t="s">
        <v>209</v>
      </c>
      <c r="C96" s="16">
        <v>2</v>
      </c>
      <c r="D96" s="16">
        <v>5</v>
      </c>
      <c r="E96" s="16">
        <v>0</v>
      </c>
      <c r="F96" s="21">
        <v>137.37</v>
      </c>
      <c r="G96" s="40">
        <v>154.14300537109375</v>
      </c>
      <c r="H96" s="37">
        <v>0.12210093449147372</v>
      </c>
    </row>
    <row r="97" spans="1:8" s="4" customFormat="1" ht="12.75">
      <c r="A97" s="7" t="s">
        <v>196</v>
      </c>
      <c r="B97" s="7" t="s">
        <v>197</v>
      </c>
      <c r="C97" s="16">
        <v>4</v>
      </c>
      <c r="D97" s="16">
        <v>11</v>
      </c>
      <c r="E97" s="16">
        <v>0</v>
      </c>
      <c r="F97" s="21">
        <v>69.650000000000006</v>
      </c>
      <c r="G97" s="40">
        <v>77.942001342773438</v>
      </c>
      <c r="H97" s="37">
        <v>0.11905242416042255</v>
      </c>
    </row>
    <row r="98" spans="1:8" s="4" customFormat="1" ht="12.75">
      <c r="A98" s="7" t="s">
        <v>190</v>
      </c>
      <c r="B98" s="7" t="s">
        <v>191</v>
      </c>
      <c r="C98" s="16">
        <v>11</v>
      </c>
      <c r="D98" s="16">
        <v>1</v>
      </c>
      <c r="E98" s="16">
        <v>1</v>
      </c>
      <c r="F98" s="21">
        <v>198.64</v>
      </c>
      <c r="G98" s="40">
        <v>221.69200134277344</v>
      </c>
      <c r="H98" s="37">
        <v>0.11604914087179548</v>
      </c>
    </row>
    <row r="99" spans="1:8" s="4" customFormat="1" ht="12.75">
      <c r="A99" s="7" t="s">
        <v>186</v>
      </c>
      <c r="B99" s="7" t="s">
        <v>187</v>
      </c>
      <c r="C99" s="16">
        <v>8</v>
      </c>
      <c r="D99" s="16">
        <v>5</v>
      </c>
      <c r="E99" s="16">
        <v>0</v>
      </c>
      <c r="F99" s="21">
        <v>27.29</v>
      </c>
      <c r="G99" s="40">
        <v>30.308000564575195</v>
      </c>
      <c r="H99" s="37">
        <v>0.11058998038018308</v>
      </c>
    </row>
    <row r="100" spans="1:8" s="4" customFormat="1" ht="12.75">
      <c r="A100" s="7" t="s">
        <v>198</v>
      </c>
      <c r="B100" s="7" t="s">
        <v>199</v>
      </c>
      <c r="C100" s="16">
        <v>3</v>
      </c>
      <c r="D100" s="16">
        <v>11</v>
      </c>
      <c r="E100" s="16">
        <v>2</v>
      </c>
      <c r="F100" s="21">
        <v>58.89</v>
      </c>
      <c r="G100" s="40">
        <v>64.682998657226563</v>
      </c>
      <c r="H100" s="37">
        <v>9.8369819277068463E-2</v>
      </c>
    </row>
    <row r="101" spans="1:8" s="4" customFormat="1" ht="12.75">
      <c r="A101" s="7" t="s">
        <v>216</v>
      </c>
      <c r="B101" s="29" t="s">
        <v>522</v>
      </c>
      <c r="C101" s="16">
        <v>5</v>
      </c>
      <c r="D101" s="16">
        <v>3</v>
      </c>
      <c r="E101" s="16">
        <v>1</v>
      </c>
      <c r="F101" s="21">
        <v>42.67</v>
      </c>
      <c r="G101" s="40">
        <v>46.422000885009766</v>
      </c>
      <c r="H101" s="37">
        <v>8.7930651160294443E-2</v>
      </c>
    </row>
    <row r="102" spans="1:8" s="4" customFormat="1" ht="12.75">
      <c r="A102" s="7" t="s">
        <v>200</v>
      </c>
      <c r="B102" s="7" t="s">
        <v>201</v>
      </c>
      <c r="C102" s="16">
        <v>11</v>
      </c>
      <c r="D102" s="16">
        <v>3</v>
      </c>
      <c r="E102" s="16">
        <v>1</v>
      </c>
      <c r="F102" s="21">
        <v>132.01</v>
      </c>
      <c r="G102" s="40">
        <v>142.22300720214844</v>
      </c>
      <c r="H102" s="37">
        <v>7.7365405667361928E-2</v>
      </c>
    </row>
    <row r="103" spans="1:8" s="4" customFormat="1" ht="12.75">
      <c r="A103" s="7" t="s">
        <v>192</v>
      </c>
      <c r="B103" s="7" t="s">
        <v>193</v>
      </c>
      <c r="C103" s="16">
        <v>7</v>
      </c>
      <c r="D103" s="16">
        <v>4</v>
      </c>
      <c r="E103" s="16">
        <v>2</v>
      </c>
      <c r="F103" s="21">
        <v>97.95</v>
      </c>
      <c r="G103" s="40">
        <v>103.88500213623047</v>
      </c>
      <c r="H103" s="37">
        <v>6.0592160655747483E-2</v>
      </c>
    </row>
    <row r="104" spans="1:8" s="4" customFormat="1" ht="12.75">
      <c r="A104" s="7" t="s">
        <v>188</v>
      </c>
      <c r="B104" s="7" t="s">
        <v>189</v>
      </c>
      <c r="C104" s="16">
        <v>12</v>
      </c>
      <c r="D104" s="16">
        <v>5</v>
      </c>
      <c r="E104" s="16">
        <v>1</v>
      </c>
      <c r="F104" s="21">
        <v>135.30000000000001</v>
      </c>
      <c r="G104" s="40">
        <v>142.96200561523438</v>
      </c>
      <c r="H104" s="37">
        <v>5.6629753253764695E-2</v>
      </c>
    </row>
    <row r="105" spans="1:8" s="4" customFormat="1" ht="12.75">
      <c r="A105" s="7" t="s">
        <v>164</v>
      </c>
      <c r="B105" s="7" t="s">
        <v>165</v>
      </c>
      <c r="C105" s="16">
        <v>1</v>
      </c>
      <c r="D105" s="16">
        <v>8</v>
      </c>
      <c r="E105" s="16">
        <v>0</v>
      </c>
      <c r="F105" s="21">
        <v>35.22</v>
      </c>
      <c r="G105" s="40">
        <v>36.944000244140625</v>
      </c>
      <c r="H105" s="37">
        <v>4.8949467465662297E-2</v>
      </c>
    </row>
    <row r="106" spans="1:8" s="4" customFormat="1" ht="12.75">
      <c r="A106" s="7" t="s">
        <v>159</v>
      </c>
      <c r="B106" s="7" t="s">
        <v>160</v>
      </c>
      <c r="C106" s="16">
        <v>8</v>
      </c>
      <c r="D106" s="16">
        <v>6</v>
      </c>
      <c r="E106" s="16">
        <v>1</v>
      </c>
      <c r="F106" s="21">
        <v>64.989999999999995</v>
      </c>
      <c r="G106" s="40">
        <v>67.633003234863281</v>
      </c>
      <c r="H106" s="37">
        <v>4.0667844820176741E-2</v>
      </c>
    </row>
    <row r="107" spans="1:8" s="4" customFormat="1" ht="12.75">
      <c r="A107" s="7" t="s">
        <v>166</v>
      </c>
      <c r="B107" s="7" t="s">
        <v>167</v>
      </c>
      <c r="C107" s="16">
        <v>1</v>
      </c>
      <c r="D107" s="16">
        <v>2</v>
      </c>
      <c r="E107" s="16">
        <v>0</v>
      </c>
      <c r="F107" s="21">
        <v>53.83</v>
      </c>
      <c r="G107" s="40">
        <v>55.814998626708984</v>
      </c>
      <c r="H107" s="37">
        <v>3.6875322807151889E-2</v>
      </c>
    </row>
    <row r="108" spans="1:8" s="4" customFormat="1" ht="12.75">
      <c r="A108" s="7" t="s">
        <v>170</v>
      </c>
      <c r="B108" s="7" t="s">
        <v>171</v>
      </c>
      <c r="C108" s="16">
        <v>7</v>
      </c>
      <c r="D108" s="16">
        <v>9</v>
      </c>
      <c r="E108" s="16">
        <v>1</v>
      </c>
      <c r="F108" s="21">
        <v>25.46</v>
      </c>
      <c r="G108" s="40">
        <v>26.392000198364258</v>
      </c>
      <c r="H108" s="37">
        <v>3.6606449268038369E-2</v>
      </c>
    </row>
    <row r="109" spans="1:8" s="4" customFormat="1" ht="12.75">
      <c r="A109" s="7" t="s">
        <v>204</v>
      </c>
      <c r="B109" s="7" t="s">
        <v>205</v>
      </c>
      <c r="C109" s="16">
        <v>8</v>
      </c>
      <c r="D109" s="16">
        <v>1</v>
      </c>
      <c r="E109" s="16">
        <v>0</v>
      </c>
      <c r="F109" s="21">
        <v>81.12</v>
      </c>
      <c r="G109" s="40">
        <v>83.444000244140625</v>
      </c>
      <c r="H109" s="37">
        <v>2.8648918196999756E-2</v>
      </c>
    </row>
    <row r="110" spans="1:8" s="4" customFormat="1" ht="12.75">
      <c r="A110" s="7" t="s">
        <v>174</v>
      </c>
      <c r="B110" s="7" t="s">
        <v>175</v>
      </c>
      <c r="C110" s="16">
        <v>4</v>
      </c>
      <c r="D110" s="16">
        <v>4</v>
      </c>
      <c r="E110" s="16">
        <v>1</v>
      </c>
      <c r="F110" s="21">
        <v>41.11</v>
      </c>
      <c r="G110" s="40">
        <v>42</v>
      </c>
      <c r="H110" s="37">
        <v>2.1649233763074691E-2</v>
      </c>
    </row>
    <row r="111" spans="1:8" s="4" customFormat="1" ht="12.75">
      <c r="A111" s="7" t="s">
        <v>172</v>
      </c>
      <c r="B111" s="7" t="s">
        <v>173</v>
      </c>
      <c r="C111" s="16">
        <v>1</v>
      </c>
      <c r="D111" s="16">
        <v>2</v>
      </c>
      <c r="E111" s="16">
        <v>0</v>
      </c>
      <c r="F111" s="21">
        <v>42.37</v>
      </c>
      <c r="G111" s="40">
        <v>42.400001525878906</v>
      </c>
      <c r="H111" s="37">
        <v>7.0808416046515949E-4</v>
      </c>
    </row>
    <row r="112" spans="1:8" s="4" customFormat="1" ht="12.75">
      <c r="A112" s="7" t="s">
        <v>202</v>
      </c>
      <c r="B112" s="7" t="s">
        <v>203</v>
      </c>
      <c r="C112" s="16">
        <v>0</v>
      </c>
      <c r="D112" s="16">
        <v>10</v>
      </c>
      <c r="E112" s="16">
        <v>1</v>
      </c>
      <c r="F112" s="21">
        <v>34.270000000000003</v>
      </c>
      <c r="G112" s="40">
        <v>33.455001831054688</v>
      </c>
      <c r="H112" s="37">
        <v>-2.3781679864176116E-2</v>
      </c>
    </row>
    <row r="113" spans="1:8" s="4" customFormat="1" ht="12.75">
      <c r="A113" s="7"/>
      <c r="B113" s="7"/>
      <c r="C113" s="16"/>
      <c r="D113" s="16"/>
      <c r="E113" s="16"/>
      <c r="F113" s="21"/>
      <c r="G113" s="40"/>
      <c r="H113" s="37"/>
    </row>
    <row r="114" spans="1:8" s="4" customFormat="1" ht="12.75">
      <c r="A114" s="15" t="s">
        <v>220</v>
      </c>
      <c r="B114" s="7"/>
      <c r="C114" s="16"/>
      <c r="D114" s="16"/>
      <c r="E114" s="16"/>
      <c r="F114" s="21"/>
      <c r="G114" s="40"/>
      <c r="H114" s="37"/>
    </row>
    <row r="115" spans="1:8" s="4" customFormat="1" ht="12.75">
      <c r="A115" s="7" t="s">
        <v>221</v>
      </c>
      <c r="B115" s="7" t="s">
        <v>222</v>
      </c>
      <c r="C115" s="16">
        <v>8</v>
      </c>
      <c r="D115" s="16">
        <v>1</v>
      </c>
      <c r="E115" s="16">
        <v>0</v>
      </c>
      <c r="F115" s="21">
        <v>10.59</v>
      </c>
      <c r="G115" s="40">
        <v>25.78700065612793</v>
      </c>
      <c r="H115" s="37">
        <v>1.4350331120045259</v>
      </c>
    </row>
    <row r="116" spans="1:8" s="4" customFormat="1" ht="12.75">
      <c r="A116" s="7" t="s">
        <v>218</v>
      </c>
      <c r="B116" s="7" t="s">
        <v>219</v>
      </c>
      <c r="C116" s="16">
        <v>2</v>
      </c>
      <c r="D116" s="16">
        <v>6</v>
      </c>
      <c r="E116" s="16">
        <v>1</v>
      </c>
      <c r="F116" s="21">
        <v>10.38</v>
      </c>
      <c r="G116" s="40">
        <v>16.375</v>
      </c>
      <c r="H116" s="37">
        <v>0.57755298651252396</v>
      </c>
    </row>
    <row r="117" spans="1:8" s="4" customFormat="1" ht="12.75">
      <c r="A117" s="7" t="s">
        <v>231</v>
      </c>
      <c r="B117" s="7" t="s">
        <v>232</v>
      </c>
      <c r="C117" s="16">
        <v>5</v>
      </c>
      <c r="D117" s="16">
        <v>8</v>
      </c>
      <c r="E117" s="16">
        <v>2</v>
      </c>
      <c r="F117" s="21">
        <v>3.38</v>
      </c>
      <c r="G117" s="40">
        <v>4.9239997863769531</v>
      </c>
      <c r="H117" s="37">
        <v>0.45680467052572582</v>
      </c>
    </row>
    <row r="118" spans="1:8" s="4" customFormat="1" ht="12.75">
      <c r="A118" s="7" t="s">
        <v>229</v>
      </c>
      <c r="B118" s="7" t="s">
        <v>230</v>
      </c>
      <c r="C118" s="16">
        <v>4</v>
      </c>
      <c r="D118" s="16">
        <v>13</v>
      </c>
      <c r="E118" s="16">
        <v>3</v>
      </c>
      <c r="F118" s="21">
        <v>4.34</v>
      </c>
      <c r="G118" s="40">
        <v>5.7859997749328613</v>
      </c>
      <c r="H118" s="37">
        <v>0.33317967164351647</v>
      </c>
    </row>
    <row r="119" spans="1:8" s="4" customFormat="1" ht="12.75">
      <c r="A119" s="7" t="s">
        <v>227</v>
      </c>
      <c r="B119" s="7" t="s">
        <v>228</v>
      </c>
      <c r="C119" s="16">
        <v>2</v>
      </c>
      <c r="D119" s="16">
        <v>8</v>
      </c>
      <c r="E119" s="16">
        <v>9</v>
      </c>
      <c r="F119" s="21">
        <v>3.63</v>
      </c>
      <c r="G119" s="40">
        <v>4.6919999122619629</v>
      </c>
      <c r="H119" s="37">
        <v>0.29256195930081624</v>
      </c>
    </row>
    <row r="120" spans="1:8" s="4" customFormat="1" ht="12.75">
      <c r="A120" s="7" t="s">
        <v>223</v>
      </c>
      <c r="B120" s="7" t="s">
        <v>224</v>
      </c>
      <c r="C120" s="16">
        <v>4</v>
      </c>
      <c r="D120" s="16">
        <v>3</v>
      </c>
      <c r="E120" s="16">
        <v>0</v>
      </c>
      <c r="F120" s="21">
        <v>12.04</v>
      </c>
      <c r="G120" s="40">
        <v>14.428999900817871</v>
      </c>
      <c r="H120" s="37">
        <v>0.19842191867258074</v>
      </c>
    </row>
    <row r="121" spans="1:8" s="4" customFormat="1" ht="12.75">
      <c r="A121" s="7" t="s">
        <v>225</v>
      </c>
      <c r="B121" s="29" t="s">
        <v>523</v>
      </c>
      <c r="C121" s="16">
        <v>4</v>
      </c>
      <c r="D121" s="16">
        <v>1</v>
      </c>
      <c r="E121" s="16">
        <v>0</v>
      </c>
      <c r="F121" s="21">
        <v>9.56</v>
      </c>
      <c r="G121" s="40">
        <v>11.300000190734863</v>
      </c>
      <c r="H121" s="37">
        <v>0.18200838815218229</v>
      </c>
    </row>
    <row r="122" spans="1:8" s="4" customFormat="1" ht="12.75">
      <c r="A122" s="7"/>
      <c r="B122" s="7"/>
      <c r="C122" s="16"/>
      <c r="D122" s="16"/>
      <c r="E122" s="16"/>
      <c r="F122" s="21"/>
      <c r="G122" s="40"/>
      <c r="H122" s="37"/>
    </row>
    <row r="123" spans="1:8" s="4" customFormat="1" ht="12.75">
      <c r="A123" s="15" t="s">
        <v>235</v>
      </c>
      <c r="B123" s="7"/>
      <c r="C123" s="16"/>
      <c r="D123" s="16"/>
      <c r="E123" s="16"/>
      <c r="F123" s="21"/>
      <c r="G123" s="40"/>
      <c r="H123" s="37"/>
    </row>
    <row r="124" spans="1:8" s="4" customFormat="1" ht="12.75">
      <c r="A124" s="7" t="s">
        <v>244</v>
      </c>
      <c r="B124" s="7" t="s">
        <v>245</v>
      </c>
      <c r="C124" s="16">
        <v>9</v>
      </c>
      <c r="D124" s="16">
        <v>2</v>
      </c>
      <c r="E124" s="16">
        <v>0</v>
      </c>
      <c r="F124" s="21">
        <v>120.48</v>
      </c>
      <c r="G124" s="40">
        <v>197</v>
      </c>
      <c r="H124" s="37">
        <v>0.63512616201859229</v>
      </c>
    </row>
    <row r="125" spans="1:8" s="4" customFormat="1" ht="12.75">
      <c r="A125" s="7" t="s">
        <v>276</v>
      </c>
      <c r="B125" s="29" t="s">
        <v>524</v>
      </c>
      <c r="C125" s="16">
        <v>5</v>
      </c>
      <c r="D125" s="16">
        <v>0</v>
      </c>
      <c r="E125" s="16">
        <v>1</v>
      </c>
      <c r="F125" s="21">
        <v>25.43</v>
      </c>
      <c r="G125" s="40">
        <v>40.584999084472656</v>
      </c>
      <c r="H125" s="37">
        <v>0.59594962974725352</v>
      </c>
    </row>
    <row r="126" spans="1:8" s="4" customFormat="1" ht="12.75">
      <c r="A126" s="7" t="s">
        <v>274</v>
      </c>
      <c r="B126" s="7" t="s">
        <v>275</v>
      </c>
      <c r="C126" s="16">
        <v>2</v>
      </c>
      <c r="D126" s="16">
        <v>1</v>
      </c>
      <c r="E126" s="16">
        <v>0</v>
      </c>
      <c r="F126" s="21">
        <v>37.380000000000003</v>
      </c>
      <c r="G126" s="40">
        <v>50.5</v>
      </c>
      <c r="H126" s="37">
        <v>0.35098983413590146</v>
      </c>
    </row>
    <row r="127" spans="1:8" s="4" customFormat="1" ht="12.75">
      <c r="A127" s="7" t="s">
        <v>278</v>
      </c>
      <c r="B127" s="7" t="s">
        <v>279</v>
      </c>
      <c r="C127" s="16">
        <v>11</v>
      </c>
      <c r="D127" s="16">
        <v>2</v>
      </c>
      <c r="E127" s="16">
        <v>0</v>
      </c>
      <c r="F127" s="21">
        <v>28.08</v>
      </c>
      <c r="G127" s="40">
        <v>35.692001342773438</v>
      </c>
      <c r="H127" s="37">
        <v>0.27108266890218802</v>
      </c>
    </row>
    <row r="128" spans="1:8" s="4" customFormat="1" ht="12.75">
      <c r="A128" s="7" t="s">
        <v>240</v>
      </c>
      <c r="B128" s="7" t="s">
        <v>241</v>
      </c>
      <c r="C128" s="16">
        <v>13</v>
      </c>
      <c r="D128" s="16">
        <v>3</v>
      </c>
      <c r="E128" s="16">
        <v>0</v>
      </c>
      <c r="F128" s="21">
        <v>22.04</v>
      </c>
      <c r="G128" s="40">
        <v>27.200000762939453</v>
      </c>
      <c r="H128" s="37">
        <v>0.23411981683028377</v>
      </c>
    </row>
    <row r="129" spans="1:8" s="4" customFormat="1" ht="12.75">
      <c r="A129" s="7" t="s">
        <v>250</v>
      </c>
      <c r="B129" s="7" t="s">
        <v>251</v>
      </c>
      <c r="C129" s="16">
        <v>5</v>
      </c>
      <c r="D129" s="16">
        <v>5</v>
      </c>
      <c r="E129" s="16">
        <v>0</v>
      </c>
      <c r="F129" s="21">
        <v>14.06</v>
      </c>
      <c r="G129" s="40">
        <v>16.649999618530273</v>
      </c>
      <c r="H129" s="37">
        <v>0.18421049918422994</v>
      </c>
    </row>
    <row r="130" spans="1:8" s="4" customFormat="1" ht="12.75">
      <c r="A130" s="7" t="s">
        <v>264</v>
      </c>
      <c r="B130" s="7" t="s">
        <v>265</v>
      </c>
      <c r="C130" s="16">
        <v>4</v>
      </c>
      <c r="D130" s="16">
        <v>18</v>
      </c>
      <c r="E130" s="16">
        <v>3</v>
      </c>
      <c r="F130" s="21">
        <v>8.27</v>
      </c>
      <c r="G130" s="40">
        <v>9.755000114440918</v>
      </c>
      <c r="H130" s="37">
        <v>0.17956470549466971</v>
      </c>
    </row>
    <row r="131" spans="1:8" s="4" customFormat="1" ht="12.75">
      <c r="A131" s="7" t="s">
        <v>238</v>
      </c>
      <c r="B131" s="7" t="s">
        <v>239</v>
      </c>
      <c r="C131" s="16">
        <v>10</v>
      </c>
      <c r="D131" s="16">
        <v>2</v>
      </c>
      <c r="E131" s="16">
        <v>0</v>
      </c>
      <c r="F131" s="21">
        <v>28.71</v>
      </c>
      <c r="G131" s="40">
        <v>33.75</v>
      </c>
      <c r="H131" s="37">
        <v>0.17554858934169276</v>
      </c>
    </row>
    <row r="132" spans="1:8" s="4" customFormat="1" ht="12.75">
      <c r="A132" s="7" t="s">
        <v>233</v>
      </c>
      <c r="B132" s="7" t="s">
        <v>234</v>
      </c>
      <c r="C132" s="16">
        <v>8</v>
      </c>
      <c r="D132" s="16">
        <v>0</v>
      </c>
      <c r="E132" s="16">
        <v>0</v>
      </c>
      <c r="F132" s="21">
        <v>51.15</v>
      </c>
      <c r="G132" s="40">
        <v>59.570999145507813</v>
      </c>
      <c r="H132" s="37">
        <v>0.16463341437942941</v>
      </c>
    </row>
    <row r="133" spans="1:8" s="4" customFormat="1" ht="12.75">
      <c r="A133" s="7" t="s">
        <v>284</v>
      </c>
      <c r="B133" s="29" t="s">
        <v>525</v>
      </c>
      <c r="C133" s="16">
        <v>13</v>
      </c>
      <c r="D133" s="16">
        <v>0</v>
      </c>
      <c r="E133" s="16">
        <v>1</v>
      </c>
      <c r="F133" s="21">
        <v>40.96</v>
      </c>
      <c r="G133" s="40">
        <v>47.625999450683594</v>
      </c>
      <c r="H133" s="37">
        <v>0.1627441272139549</v>
      </c>
    </row>
    <row r="134" spans="1:8" s="4" customFormat="1" ht="12.75">
      <c r="A134" s="7" t="s">
        <v>270</v>
      </c>
      <c r="B134" s="7" t="s">
        <v>271</v>
      </c>
      <c r="C134" s="16">
        <v>15</v>
      </c>
      <c r="D134" s="16">
        <v>2</v>
      </c>
      <c r="E134" s="16">
        <v>2</v>
      </c>
      <c r="F134" s="21">
        <v>176.26</v>
      </c>
      <c r="G134" s="40">
        <v>203.77299499511719</v>
      </c>
      <c r="H134" s="37">
        <v>0.1560932429088687</v>
      </c>
    </row>
    <row r="135" spans="1:8" s="4" customFormat="1" ht="12.75">
      <c r="A135" s="7" t="s">
        <v>246</v>
      </c>
      <c r="B135" s="7" t="s">
        <v>247</v>
      </c>
      <c r="C135" s="16">
        <v>3</v>
      </c>
      <c r="D135" s="16">
        <v>4</v>
      </c>
      <c r="E135" s="16">
        <v>0</v>
      </c>
      <c r="F135" s="21">
        <v>30.89</v>
      </c>
      <c r="G135" s="40">
        <v>35.666999816894531</v>
      </c>
      <c r="H135" s="37">
        <v>0.15464551042067112</v>
      </c>
    </row>
    <row r="136" spans="1:8" s="4" customFormat="1" ht="12.75">
      <c r="A136" s="7" t="s">
        <v>248</v>
      </c>
      <c r="B136" s="29" t="s">
        <v>526</v>
      </c>
      <c r="C136" s="16">
        <v>2</v>
      </c>
      <c r="D136" s="16">
        <v>4</v>
      </c>
      <c r="E136" s="16">
        <v>1</v>
      </c>
      <c r="F136" s="21">
        <v>29.82</v>
      </c>
      <c r="G136" s="40">
        <v>34.320999145507813</v>
      </c>
      <c r="H136" s="37">
        <v>0.15093893848114728</v>
      </c>
    </row>
    <row r="137" spans="1:8" s="4" customFormat="1" ht="12.75">
      <c r="A137" s="7" t="s">
        <v>272</v>
      </c>
      <c r="B137" s="7" t="s">
        <v>273</v>
      </c>
      <c r="C137" s="16">
        <v>11</v>
      </c>
      <c r="D137" s="16">
        <v>0</v>
      </c>
      <c r="E137" s="16">
        <v>0</v>
      </c>
      <c r="F137" s="21">
        <v>53.52</v>
      </c>
      <c r="G137" s="40">
        <v>61.272998809814453</v>
      </c>
      <c r="H137" s="37">
        <v>0.14486171169309509</v>
      </c>
    </row>
    <row r="138" spans="1:8" s="4" customFormat="1" ht="12.75">
      <c r="A138" s="7" t="s">
        <v>236</v>
      </c>
      <c r="B138" s="29" t="s">
        <v>527</v>
      </c>
      <c r="C138" s="16">
        <v>1</v>
      </c>
      <c r="D138" s="16">
        <v>4</v>
      </c>
      <c r="E138" s="16">
        <v>0</v>
      </c>
      <c r="F138" s="21">
        <v>23.97</v>
      </c>
      <c r="G138" s="40">
        <v>27.399999618530273</v>
      </c>
      <c r="H138" s="37">
        <v>0.14309552017231017</v>
      </c>
    </row>
    <row r="139" spans="1:8" s="4" customFormat="1" ht="12.75">
      <c r="A139" s="7" t="s">
        <v>242</v>
      </c>
      <c r="B139" s="7" t="s">
        <v>243</v>
      </c>
      <c r="C139" s="16">
        <v>10</v>
      </c>
      <c r="D139" s="16">
        <v>1</v>
      </c>
      <c r="E139" s="16">
        <v>0</v>
      </c>
      <c r="F139" s="21">
        <v>69.23</v>
      </c>
      <c r="G139" s="40">
        <v>77.273002624511719</v>
      </c>
      <c r="H139" s="37">
        <v>0.11617799544289635</v>
      </c>
    </row>
    <row r="140" spans="1:8" s="4" customFormat="1" ht="12.75">
      <c r="A140" s="7" t="s">
        <v>254</v>
      </c>
      <c r="B140" s="7" t="s">
        <v>255</v>
      </c>
      <c r="C140" s="16">
        <v>6</v>
      </c>
      <c r="D140" s="16">
        <v>2</v>
      </c>
      <c r="E140" s="16">
        <v>0</v>
      </c>
      <c r="F140" s="21">
        <v>106</v>
      </c>
      <c r="G140" s="40">
        <v>117.375</v>
      </c>
      <c r="H140" s="37">
        <v>0.10731132075471699</v>
      </c>
    </row>
    <row r="141" spans="1:8" s="4" customFormat="1" ht="12.75">
      <c r="A141" s="7" t="s">
        <v>282</v>
      </c>
      <c r="B141" s="7" t="s">
        <v>283</v>
      </c>
      <c r="C141" s="16">
        <v>8</v>
      </c>
      <c r="D141" s="16">
        <v>0</v>
      </c>
      <c r="E141" s="16">
        <v>0</v>
      </c>
      <c r="F141" s="21">
        <v>36.97</v>
      </c>
      <c r="G141" s="40">
        <v>40.625</v>
      </c>
      <c r="H141" s="37">
        <v>9.8863943738166121E-2</v>
      </c>
    </row>
    <row r="142" spans="1:8" s="4" customFormat="1" ht="12.75">
      <c r="A142" s="7" t="s">
        <v>252</v>
      </c>
      <c r="B142" s="7" t="s">
        <v>253</v>
      </c>
      <c r="C142" s="16">
        <v>18</v>
      </c>
      <c r="D142" s="16">
        <v>4</v>
      </c>
      <c r="E142" s="16">
        <v>0</v>
      </c>
      <c r="F142" s="21">
        <v>141.25</v>
      </c>
      <c r="G142" s="40">
        <v>153.69099426269531</v>
      </c>
      <c r="H142" s="37">
        <v>8.8077835488108408E-2</v>
      </c>
    </row>
    <row r="143" spans="1:8" s="4" customFormat="1" ht="12.75">
      <c r="A143" s="7" t="s">
        <v>262</v>
      </c>
      <c r="B143" s="7" t="s">
        <v>263</v>
      </c>
      <c r="C143" s="16">
        <v>8</v>
      </c>
      <c r="D143" s="16">
        <v>4</v>
      </c>
      <c r="E143" s="16">
        <v>0</v>
      </c>
      <c r="F143" s="21">
        <v>213.47</v>
      </c>
      <c r="G143" s="40">
        <v>229.25</v>
      </c>
      <c r="H143" s="37">
        <v>7.3921394106900268E-2</v>
      </c>
    </row>
    <row r="144" spans="1:8" s="4" customFormat="1" ht="12.75">
      <c r="A144" s="7" t="s">
        <v>268</v>
      </c>
      <c r="B144" s="7" t="s">
        <v>269</v>
      </c>
      <c r="C144" s="16">
        <v>11</v>
      </c>
      <c r="D144" s="16">
        <v>2</v>
      </c>
      <c r="E144" s="16">
        <v>1</v>
      </c>
      <c r="F144" s="21">
        <v>170.3</v>
      </c>
      <c r="G144" s="40">
        <v>181.35699462890625</v>
      </c>
      <c r="H144" s="37">
        <v>6.4926568578427699E-2</v>
      </c>
    </row>
    <row r="145" spans="1:8" s="4" customFormat="1" ht="12.75">
      <c r="A145" s="7" t="s">
        <v>266</v>
      </c>
      <c r="B145" s="7" t="s">
        <v>267</v>
      </c>
      <c r="C145" s="16">
        <v>19</v>
      </c>
      <c r="D145" s="16">
        <v>10</v>
      </c>
      <c r="E145" s="16">
        <v>1</v>
      </c>
      <c r="F145" s="21">
        <v>107.39</v>
      </c>
      <c r="G145" s="40">
        <v>113.12599945068359</v>
      </c>
      <c r="H145" s="37">
        <v>5.3412789372228264E-2</v>
      </c>
    </row>
    <row r="146" spans="1:8" s="4" customFormat="1" ht="12.75">
      <c r="A146" s="7" t="s">
        <v>256</v>
      </c>
      <c r="B146" s="29" t="s">
        <v>530</v>
      </c>
      <c r="C146" s="16">
        <v>9</v>
      </c>
      <c r="D146" s="16">
        <v>22</v>
      </c>
      <c r="E146" s="16">
        <v>3</v>
      </c>
      <c r="F146" s="21">
        <v>166.65</v>
      </c>
      <c r="G146" s="40">
        <v>171.60000610351563</v>
      </c>
      <c r="H146" s="37">
        <v>2.9703006921785895E-2</v>
      </c>
    </row>
    <row r="147" spans="1:8" s="4" customFormat="1" ht="12.75">
      <c r="A147" s="7" t="s">
        <v>280</v>
      </c>
      <c r="B147" s="29" t="s">
        <v>528</v>
      </c>
      <c r="C147" s="16">
        <v>13</v>
      </c>
      <c r="D147" s="16">
        <v>2</v>
      </c>
      <c r="E147" s="16">
        <v>2</v>
      </c>
      <c r="F147" s="21">
        <v>62.29</v>
      </c>
      <c r="G147" s="40">
        <v>63.034999847412109</v>
      </c>
      <c r="H147" s="37">
        <v>1.1960183776081398E-2</v>
      </c>
    </row>
    <row r="148" spans="1:8" s="4" customFormat="1" ht="12.75">
      <c r="A148" s="7" t="s">
        <v>260</v>
      </c>
      <c r="B148" s="29" t="s">
        <v>529</v>
      </c>
      <c r="C148" s="16">
        <v>5</v>
      </c>
      <c r="D148" s="16">
        <v>3</v>
      </c>
      <c r="E148" s="16">
        <v>1</v>
      </c>
      <c r="F148" s="21">
        <v>79.97</v>
      </c>
      <c r="G148" s="40">
        <v>80.902000427246094</v>
      </c>
      <c r="H148" s="37">
        <v>1.1654375731475489E-2</v>
      </c>
    </row>
    <row r="149" spans="1:8" s="4" customFormat="1" ht="12.75">
      <c r="A149" s="7" t="s">
        <v>258</v>
      </c>
      <c r="B149" s="7" t="s">
        <v>259</v>
      </c>
      <c r="C149" s="16">
        <v>9</v>
      </c>
      <c r="D149" s="16">
        <v>6</v>
      </c>
      <c r="E149" s="16">
        <v>2</v>
      </c>
      <c r="F149" s="21">
        <v>158.32</v>
      </c>
      <c r="G149" s="40">
        <v>160.14599609375</v>
      </c>
      <c r="H149" s="37">
        <v>1.153357815658165E-2</v>
      </c>
    </row>
    <row r="150" spans="1:8" s="4" customFormat="1" ht="12.75">
      <c r="A150" s="7"/>
      <c r="B150" s="7"/>
      <c r="C150" s="16"/>
      <c r="D150" s="16"/>
      <c r="E150" s="16"/>
      <c r="F150" s="21"/>
      <c r="G150" s="40"/>
      <c r="H150" s="37"/>
    </row>
    <row r="151" spans="1:8" s="4" customFormat="1" ht="12.75">
      <c r="A151" s="15" t="s">
        <v>288</v>
      </c>
      <c r="B151" s="7"/>
      <c r="C151" s="16"/>
      <c r="D151" s="16"/>
      <c r="E151" s="16"/>
      <c r="F151" s="21"/>
      <c r="G151" s="40"/>
      <c r="H151" s="37"/>
    </row>
    <row r="152" spans="1:8" s="4" customFormat="1" ht="14.25" customHeight="1">
      <c r="A152" s="7" t="s">
        <v>309</v>
      </c>
      <c r="B152" s="7" t="s">
        <v>531</v>
      </c>
      <c r="C152" s="16">
        <v>13</v>
      </c>
      <c r="D152" s="16">
        <v>1</v>
      </c>
      <c r="E152" s="16">
        <v>0</v>
      </c>
      <c r="F152" s="21">
        <v>5.13</v>
      </c>
      <c r="G152" s="40">
        <v>8.7679996490478516</v>
      </c>
      <c r="H152" s="37">
        <v>0.70916172496059493</v>
      </c>
    </row>
    <row r="153" spans="1:8" s="4" customFormat="1" ht="12.75">
      <c r="A153" s="7" t="s">
        <v>305</v>
      </c>
      <c r="B153" s="7" t="s">
        <v>306</v>
      </c>
      <c r="C153" s="16">
        <v>17</v>
      </c>
      <c r="D153" s="16">
        <v>3</v>
      </c>
      <c r="E153" s="16">
        <v>1</v>
      </c>
      <c r="F153" s="21">
        <v>22.2</v>
      </c>
      <c r="G153" s="40">
        <v>35.359001159667969</v>
      </c>
      <c r="H153" s="37">
        <v>0.59274779998504368</v>
      </c>
    </row>
    <row r="154" spans="1:8" s="4" customFormat="1" ht="12.75">
      <c r="A154" s="7" t="s">
        <v>286</v>
      </c>
      <c r="B154" s="7" t="s">
        <v>287</v>
      </c>
      <c r="C154" s="16">
        <v>11</v>
      </c>
      <c r="D154" s="16">
        <v>0</v>
      </c>
      <c r="E154" s="16">
        <v>0</v>
      </c>
      <c r="F154" s="21">
        <v>140.24</v>
      </c>
      <c r="G154" s="40">
        <v>212.54499816894531</v>
      </c>
      <c r="H154" s="37">
        <v>0.51558042048591912</v>
      </c>
    </row>
    <row r="155" spans="1:8" s="4" customFormat="1" ht="12.75">
      <c r="A155" s="7" t="s">
        <v>311</v>
      </c>
      <c r="B155" s="7" t="s">
        <v>532</v>
      </c>
      <c r="C155" s="16">
        <v>9</v>
      </c>
      <c r="D155" s="16">
        <v>4</v>
      </c>
      <c r="E155" s="16">
        <v>0</v>
      </c>
      <c r="F155" s="21">
        <v>43.31</v>
      </c>
      <c r="G155" s="40">
        <v>57.333999633789063</v>
      </c>
      <c r="H155" s="37">
        <v>0.32380511738141443</v>
      </c>
    </row>
    <row r="156" spans="1:8" s="4" customFormat="1" ht="12.75">
      <c r="A156" s="7" t="s">
        <v>313</v>
      </c>
      <c r="B156" s="7" t="s">
        <v>314</v>
      </c>
      <c r="C156" s="16">
        <v>11</v>
      </c>
      <c r="D156" s="16">
        <v>5</v>
      </c>
      <c r="E156" s="16">
        <v>0</v>
      </c>
      <c r="F156" s="21">
        <v>29.84</v>
      </c>
      <c r="G156" s="40">
        <v>38.439998626708984</v>
      </c>
      <c r="H156" s="37">
        <v>0.28820370732938955</v>
      </c>
    </row>
    <row r="157" spans="1:8" s="4" customFormat="1" ht="12.75">
      <c r="A157" s="7" t="s">
        <v>293</v>
      </c>
      <c r="B157" s="7" t="s">
        <v>294</v>
      </c>
      <c r="C157" s="16">
        <v>7</v>
      </c>
      <c r="D157" s="16">
        <v>2</v>
      </c>
      <c r="E157" s="16">
        <v>0</v>
      </c>
      <c r="F157" s="21">
        <v>43.91</v>
      </c>
      <c r="G157" s="40">
        <v>55.837001800537109</v>
      </c>
      <c r="H157" s="37">
        <v>0.27162381691043302</v>
      </c>
    </row>
    <row r="158" spans="1:8" s="4" customFormat="1" ht="12.75">
      <c r="A158" s="7" t="s">
        <v>303</v>
      </c>
      <c r="B158" s="7" t="s">
        <v>304</v>
      </c>
      <c r="C158" s="16">
        <v>5</v>
      </c>
      <c r="D158" s="16">
        <v>0</v>
      </c>
      <c r="E158" s="16">
        <v>0</v>
      </c>
      <c r="F158" s="21">
        <v>19.72</v>
      </c>
      <c r="G158" s="40">
        <v>23.899999618530273</v>
      </c>
      <c r="H158" s="37">
        <v>0.21196752629463869</v>
      </c>
    </row>
    <row r="159" spans="1:8" s="4" customFormat="1" ht="12.75">
      <c r="A159" s="7" t="s">
        <v>295</v>
      </c>
      <c r="B159" s="7" t="s">
        <v>296</v>
      </c>
      <c r="C159" s="16">
        <v>1</v>
      </c>
      <c r="D159" s="16">
        <v>4</v>
      </c>
      <c r="E159" s="16">
        <v>3</v>
      </c>
      <c r="F159" s="21">
        <v>5.47</v>
      </c>
      <c r="G159" s="40">
        <v>6.5689997673034668</v>
      </c>
      <c r="H159" s="37">
        <v>0.20091403424195012</v>
      </c>
    </row>
    <row r="160" spans="1:8" s="4" customFormat="1" ht="12.75">
      <c r="A160" s="7" t="s">
        <v>307</v>
      </c>
      <c r="B160" s="7" t="s">
        <v>308</v>
      </c>
      <c r="C160" s="16">
        <v>11</v>
      </c>
      <c r="D160" s="16">
        <v>2</v>
      </c>
      <c r="E160" s="16">
        <v>1</v>
      </c>
      <c r="F160" s="21">
        <v>116.42</v>
      </c>
      <c r="G160" s="40">
        <v>131.23199462890625</v>
      </c>
      <c r="H160" s="37">
        <v>0.12722895231838385</v>
      </c>
    </row>
    <row r="161" spans="1:8" s="4" customFormat="1" ht="12.75">
      <c r="A161" s="7" t="s">
        <v>299</v>
      </c>
      <c r="B161" s="7" t="s">
        <v>533</v>
      </c>
      <c r="C161" s="16">
        <v>7</v>
      </c>
      <c r="D161" s="16">
        <v>5</v>
      </c>
      <c r="E161" s="16">
        <v>1</v>
      </c>
      <c r="F161" s="21">
        <v>95.66</v>
      </c>
      <c r="G161" s="40">
        <v>102.75599670410156</v>
      </c>
      <c r="H161" s="37">
        <v>7.4179350868718019E-2</v>
      </c>
    </row>
    <row r="162" spans="1:8" s="4" customFormat="1" ht="12.75">
      <c r="A162" s="7" t="s">
        <v>291</v>
      </c>
      <c r="B162" s="7" t="s">
        <v>292</v>
      </c>
      <c r="C162" s="16">
        <v>6</v>
      </c>
      <c r="D162" s="16">
        <v>1</v>
      </c>
      <c r="E162" s="16">
        <v>0</v>
      </c>
      <c r="F162" s="21">
        <v>2275.1</v>
      </c>
      <c r="G162" s="40">
        <v>2360</v>
      </c>
      <c r="H162" s="37">
        <v>3.7317041009186452E-2</v>
      </c>
    </row>
    <row r="163" spans="1:8" s="4" customFormat="1" ht="12.75">
      <c r="A163" s="7" t="s">
        <v>289</v>
      </c>
      <c r="B163" s="7" t="s">
        <v>290</v>
      </c>
      <c r="C163" s="16">
        <v>3</v>
      </c>
      <c r="D163" s="16">
        <v>5</v>
      </c>
      <c r="E163" s="16">
        <v>0</v>
      </c>
      <c r="F163" s="21">
        <v>17.489999999999998</v>
      </c>
      <c r="G163" s="40">
        <v>18.052000045776367</v>
      </c>
      <c r="H163" s="37">
        <v>3.2132649844274948E-2</v>
      </c>
    </row>
    <row r="164" spans="1:8" s="4" customFormat="1" ht="12.75">
      <c r="A164" s="7" t="s">
        <v>301</v>
      </c>
      <c r="B164" s="7" t="s">
        <v>534</v>
      </c>
      <c r="C164" s="16">
        <v>18</v>
      </c>
      <c r="D164" s="16">
        <v>25</v>
      </c>
      <c r="E164" s="16">
        <v>4</v>
      </c>
      <c r="F164" s="21">
        <v>53.53</v>
      </c>
      <c r="G164" s="40">
        <v>54.562000274658203</v>
      </c>
      <c r="H164" s="37">
        <v>1.9278914153898784E-2</v>
      </c>
    </row>
    <row r="165" spans="1:8" s="4" customFormat="1" ht="12.75">
      <c r="A165" s="7" t="s">
        <v>297</v>
      </c>
      <c r="B165" s="7" t="s">
        <v>298</v>
      </c>
      <c r="C165" s="16">
        <v>2</v>
      </c>
      <c r="D165" s="16">
        <v>2</v>
      </c>
      <c r="E165" s="16">
        <v>0</v>
      </c>
      <c r="F165" s="21">
        <v>39.049999999999997</v>
      </c>
      <c r="G165" s="40">
        <v>39.125</v>
      </c>
      <c r="H165" s="37">
        <v>1.9206145966710077E-3</v>
      </c>
    </row>
    <row r="166" spans="1:8" s="4" customFormat="1" ht="12.75">
      <c r="A166" s="7"/>
      <c r="B166" s="7"/>
      <c r="C166" s="16"/>
      <c r="D166" s="16"/>
      <c r="E166" s="16"/>
      <c r="F166" s="21"/>
      <c r="G166" s="40"/>
      <c r="H166" s="37"/>
    </row>
    <row r="167" spans="1:8" s="4" customFormat="1" ht="12.75">
      <c r="A167" s="15" t="s">
        <v>317</v>
      </c>
      <c r="B167" s="7"/>
      <c r="C167" s="16"/>
      <c r="D167" s="16"/>
      <c r="E167" s="16"/>
      <c r="F167" s="21"/>
      <c r="G167" s="40"/>
      <c r="H167" s="37"/>
    </row>
    <row r="168" spans="1:8" s="4" customFormat="1" ht="12.75">
      <c r="A168" s="7" t="s">
        <v>346</v>
      </c>
      <c r="B168" s="7" t="s">
        <v>347</v>
      </c>
      <c r="C168" s="16">
        <v>4</v>
      </c>
      <c r="D168" s="16">
        <v>0</v>
      </c>
      <c r="E168" s="16">
        <v>0</v>
      </c>
      <c r="F168" s="21">
        <v>18.09</v>
      </c>
      <c r="G168" s="40">
        <v>57.634998321533203</v>
      </c>
      <c r="H168" s="37">
        <v>2.1860142797973023</v>
      </c>
    </row>
    <row r="169" spans="1:8" s="4" customFormat="1" ht="12.75">
      <c r="A169" s="7" t="s">
        <v>378</v>
      </c>
      <c r="B169" s="7" t="s">
        <v>379</v>
      </c>
      <c r="C169" s="16">
        <v>13</v>
      </c>
      <c r="D169" s="16">
        <v>1</v>
      </c>
      <c r="E169" s="16">
        <v>0</v>
      </c>
      <c r="F169" s="21">
        <v>27.72</v>
      </c>
      <c r="G169" s="40">
        <v>51.999000549316406</v>
      </c>
      <c r="H169" s="37">
        <v>0.87586582068241015</v>
      </c>
    </row>
    <row r="170" spans="1:8" s="4" customFormat="1" ht="12.75">
      <c r="A170" s="7" t="s">
        <v>348</v>
      </c>
      <c r="B170" s="7" t="s">
        <v>349</v>
      </c>
      <c r="C170" s="16">
        <v>5</v>
      </c>
      <c r="D170" s="16">
        <v>1</v>
      </c>
      <c r="E170" s="16">
        <v>0</v>
      </c>
      <c r="F170" s="21">
        <v>20.75</v>
      </c>
      <c r="G170" s="40">
        <v>35.333000183105469</v>
      </c>
      <c r="H170" s="37">
        <v>0.70279518954725151</v>
      </c>
    </row>
    <row r="171" spans="1:8" s="4" customFormat="1" ht="12.75">
      <c r="A171" s="7" t="s">
        <v>400</v>
      </c>
      <c r="B171" s="7" t="s">
        <v>401</v>
      </c>
      <c r="C171" s="16">
        <v>12</v>
      </c>
      <c r="D171" s="16">
        <v>0</v>
      </c>
      <c r="E171" s="16">
        <v>0</v>
      </c>
      <c r="F171" s="21">
        <v>3.38</v>
      </c>
      <c r="G171" s="40">
        <v>5.2080001831054688</v>
      </c>
      <c r="H171" s="37">
        <v>0.54082845654007961</v>
      </c>
    </row>
    <row r="172" spans="1:8" s="4" customFormat="1" ht="12.75">
      <c r="A172" s="7" t="s">
        <v>372</v>
      </c>
      <c r="B172" s="7" t="s">
        <v>373</v>
      </c>
      <c r="C172" s="16">
        <v>10</v>
      </c>
      <c r="D172" s="16">
        <v>2</v>
      </c>
      <c r="E172" s="16">
        <v>0</v>
      </c>
      <c r="F172" s="21">
        <v>7.62</v>
      </c>
      <c r="G172" s="40">
        <v>11.524999618530273</v>
      </c>
      <c r="H172" s="37">
        <v>0.51246714153940598</v>
      </c>
    </row>
    <row r="173" spans="1:8" s="4" customFormat="1" ht="12.75">
      <c r="A173" s="7" t="s">
        <v>396</v>
      </c>
      <c r="B173" s="7" t="s">
        <v>397</v>
      </c>
      <c r="C173" s="16">
        <v>8</v>
      </c>
      <c r="D173" s="16">
        <v>0</v>
      </c>
      <c r="E173" s="16">
        <v>0</v>
      </c>
      <c r="F173" s="21">
        <v>8.69</v>
      </c>
      <c r="G173" s="40">
        <v>13.142999649047852</v>
      </c>
      <c r="H173" s="37">
        <v>0.51242803786511537</v>
      </c>
    </row>
    <row r="174" spans="1:8" s="4" customFormat="1" ht="12.75">
      <c r="A174" s="7" t="s">
        <v>386</v>
      </c>
      <c r="B174" s="7" t="s">
        <v>387</v>
      </c>
      <c r="C174" s="16">
        <v>6</v>
      </c>
      <c r="D174" s="16">
        <v>1</v>
      </c>
      <c r="E174" s="16">
        <v>0</v>
      </c>
      <c r="F174" s="21">
        <v>21.63</v>
      </c>
      <c r="G174" s="40">
        <v>32</v>
      </c>
      <c r="H174" s="37">
        <v>0.47942672214516879</v>
      </c>
    </row>
    <row r="175" spans="1:8" s="4" customFormat="1" ht="12.75">
      <c r="A175" s="7" t="s">
        <v>344</v>
      </c>
      <c r="B175" s="7" t="s">
        <v>345</v>
      </c>
      <c r="C175" s="16">
        <v>7</v>
      </c>
      <c r="D175" s="16">
        <v>5</v>
      </c>
      <c r="E175" s="16">
        <v>0</v>
      </c>
      <c r="F175" s="21">
        <v>7.77</v>
      </c>
      <c r="G175" s="40">
        <v>11.440999984741211</v>
      </c>
      <c r="H175" s="37">
        <v>0.47245817049436445</v>
      </c>
    </row>
    <row r="176" spans="1:8" s="4" customFormat="1" ht="12.75">
      <c r="A176" s="7" t="s">
        <v>362</v>
      </c>
      <c r="B176" s="7" t="s">
        <v>363</v>
      </c>
      <c r="C176" s="16">
        <v>9</v>
      </c>
      <c r="D176" s="16">
        <v>0</v>
      </c>
      <c r="E176" s="16">
        <v>0</v>
      </c>
      <c r="F176" s="21">
        <v>7.9</v>
      </c>
      <c r="G176" s="40">
        <v>11.333000183105469</v>
      </c>
      <c r="H176" s="37">
        <v>0.43455698520322383</v>
      </c>
    </row>
    <row r="177" spans="1:8" s="4" customFormat="1" ht="12.75">
      <c r="A177" s="7" t="s">
        <v>326</v>
      </c>
      <c r="B177" s="7" t="s">
        <v>327</v>
      </c>
      <c r="C177" s="16">
        <v>6</v>
      </c>
      <c r="D177" s="16">
        <v>2</v>
      </c>
      <c r="E177" s="16">
        <v>0</v>
      </c>
      <c r="F177" s="21">
        <v>97.97</v>
      </c>
      <c r="G177" s="40">
        <v>140.03500366210938</v>
      </c>
      <c r="H177" s="37">
        <v>0.42936616986944348</v>
      </c>
    </row>
    <row r="178" spans="1:8" s="4" customFormat="1" ht="12.75">
      <c r="A178" s="7" t="s">
        <v>366</v>
      </c>
      <c r="B178" s="7" t="s">
        <v>367</v>
      </c>
      <c r="C178" s="16">
        <v>12</v>
      </c>
      <c r="D178" s="16">
        <v>1</v>
      </c>
      <c r="E178" s="16">
        <v>0</v>
      </c>
      <c r="F178" s="21">
        <v>8</v>
      </c>
      <c r="G178" s="40">
        <v>11.253999710083008</v>
      </c>
      <c r="H178" s="37">
        <v>0.40674996376037598</v>
      </c>
    </row>
    <row r="179" spans="1:8" s="4" customFormat="1" ht="12.75">
      <c r="A179" s="7" t="s">
        <v>368</v>
      </c>
      <c r="B179" s="29" t="s">
        <v>536</v>
      </c>
      <c r="C179" s="16">
        <v>3</v>
      </c>
      <c r="D179" s="16">
        <v>3</v>
      </c>
      <c r="E179" s="16">
        <v>0</v>
      </c>
      <c r="F179" s="21">
        <v>15.4</v>
      </c>
      <c r="G179" s="40">
        <v>21.5</v>
      </c>
      <c r="H179" s="37">
        <v>0.39610389610389607</v>
      </c>
    </row>
    <row r="180" spans="1:8" s="4" customFormat="1" ht="12.75">
      <c r="A180" s="7" t="s">
        <v>360</v>
      </c>
      <c r="B180" s="7" t="s">
        <v>361</v>
      </c>
      <c r="C180" s="16">
        <v>3</v>
      </c>
      <c r="D180" s="16">
        <v>6</v>
      </c>
      <c r="E180" s="16">
        <v>0</v>
      </c>
      <c r="F180" s="21">
        <v>4.75</v>
      </c>
      <c r="G180" s="40">
        <v>6.3559999465942383</v>
      </c>
      <c r="H180" s="37">
        <v>0.33810525191457647</v>
      </c>
    </row>
    <row r="181" spans="1:8" s="4" customFormat="1" ht="12.75">
      <c r="A181" s="7" t="s">
        <v>412</v>
      </c>
      <c r="B181" s="7" t="s">
        <v>413</v>
      </c>
      <c r="C181" s="16">
        <v>3</v>
      </c>
      <c r="D181" s="16">
        <v>2</v>
      </c>
      <c r="E181" s="16">
        <v>0</v>
      </c>
      <c r="F181" s="21">
        <v>8.6999999999999993</v>
      </c>
      <c r="G181" s="40">
        <v>11.550000190734863</v>
      </c>
      <c r="H181" s="37">
        <v>0.32758622882009936</v>
      </c>
    </row>
    <row r="182" spans="1:8" s="4" customFormat="1" ht="12.75">
      <c r="A182" s="7" t="s">
        <v>334</v>
      </c>
      <c r="B182" s="7" t="s">
        <v>335</v>
      </c>
      <c r="C182" s="16">
        <v>14</v>
      </c>
      <c r="D182" s="16">
        <v>1</v>
      </c>
      <c r="E182" s="16">
        <v>0</v>
      </c>
      <c r="F182" s="21">
        <v>5.4</v>
      </c>
      <c r="G182" s="40">
        <v>7.0970001220703134</v>
      </c>
      <c r="H182" s="37">
        <v>0.31425928186487279</v>
      </c>
    </row>
    <row r="183" spans="1:8" s="4" customFormat="1" ht="12.75">
      <c r="A183" s="7" t="s">
        <v>358</v>
      </c>
      <c r="B183" s="7" t="s">
        <v>359</v>
      </c>
      <c r="C183" s="16">
        <v>3</v>
      </c>
      <c r="D183" s="16">
        <v>1</v>
      </c>
      <c r="E183" s="16">
        <v>0</v>
      </c>
      <c r="F183" s="21">
        <v>42.24</v>
      </c>
      <c r="G183" s="40">
        <v>54.666999816894531</v>
      </c>
      <c r="H183" s="37">
        <v>0.29419980627117731</v>
      </c>
    </row>
    <row r="184" spans="1:8" s="4" customFormat="1" ht="12.75">
      <c r="A184" s="7" t="s">
        <v>370</v>
      </c>
      <c r="B184" s="7" t="s">
        <v>371</v>
      </c>
      <c r="C184" s="16">
        <v>2</v>
      </c>
      <c r="D184" s="16">
        <v>2</v>
      </c>
      <c r="E184" s="16">
        <v>0</v>
      </c>
      <c r="F184" s="21">
        <v>8.66</v>
      </c>
      <c r="G184" s="40">
        <v>11.154000282287598</v>
      </c>
      <c r="H184" s="37">
        <v>0.28799079472143158</v>
      </c>
    </row>
    <row r="185" spans="1:8" s="4" customFormat="1" ht="12.75">
      <c r="A185" s="7" t="s">
        <v>352</v>
      </c>
      <c r="B185" s="7" t="s">
        <v>353</v>
      </c>
      <c r="C185" s="16">
        <v>10</v>
      </c>
      <c r="D185" s="16">
        <v>1</v>
      </c>
      <c r="E185" s="16">
        <v>0</v>
      </c>
      <c r="F185" s="21">
        <v>22.87</v>
      </c>
      <c r="G185" s="40">
        <v>28.937999725341797</v>
      </c>
      <c r="H185" s="37">
        <v>0.26532574225368588</v>
      </c>
    </row>
    <row r="186" spans="1:8" s="4" customFormat="1" ht="12.75">
      <c r="A186" s="7" t="s">
        <v>410</v>
      </c>
      <c r="B186" s="7" t="s">
        <v>411</v>
      </c>
      <c r="C186" s="16">
        <v>12</v>
      </c>
      <c r="D186" s="16">
        <v>1</v>
      </c>
      <c r="E186" s="16">
        <v>0</v>
      </c>
      <c r="F186" s="21">
        <v>17.38</v>
      </c>
      <c r="G186" s="40">
        <v>21.941999435424805</v>
      </c>
      <c r="H186" s="37">
        <v>0.26248558316598425</v>
      </c>
    </row>
    <row r="187" spans="1:8" s="4" customFormat="1" ht="12.75">
      <c r="A187" s="7" t="s">
        <v>356</v>
      </c>
      <c r="B187" s="7" t="s">
        <v>357</v>
      </c>
      <c r="C187" s="16">
        <v>4</v>
      </c>
      <c r="D187" s="16">
        <v>3</v>
      </c>
      <c r="E187" s="16">
        <v>0</v>
      </c>
      <c r="F187" s="21">
        <v>4.75</v>
      </c>
      <c r="G187" s="40">
        <v>5.9819998741149902</v>
      </c>
      <c r="H187" s="37">
        <v>0.25936839455052424</v>
      </c>
    </row>
    <row r="188" spans="1:8" s="4" customFormat="1" ht="12.75">
      <c r="A188" s="7" t="s">
        <v>320</v>
      </c>
      <c r="B188" s="29" t="s">
        <v>537</v>
      </c>
      <c r="C188" s="16">
        <v>10</v>
      </c>
      <c r="D188" s="16">
        <v>1</v>
      </c>
      <c r="E188" s="16">
        <v>0</v>
      </c>
      <c r="F188" s="21">
        <v>59.91</v>
      </c>
      <c r="G188" s="40">
        <v>75.300003051757813</v>
      </c>
      <c r="H188" s="37">
        <v>0.25688537893102681</v>
      </c>
    </row>
    <row r="189" spans="1:8" s="4" customFormat="1" ht="12.75">
      <c r="A189" s="7" t="s">
        <v>406</v>
      </c>
      <c r="B189" s="7" t="s">
        <v>407</v>
      </c>
      <c r="C189" s="16">
        <v>17</v>
      </c>
      <c r="D189" s="16">
        <v>6</v>
      </c>
      <c r="E189" s="16">
        <v>1</v>
      </c>
      <c r="F189" s="21">
        <v>102.13</v>
      </c>
      <c r="G189" s="40">
        <v>128.31700134277344</v>
      </c>
      <c r="H189" s="37">
        <v>0.25640851211958721</v>
      </c>
    </row>
    <row r="190" spans="1:8" s="4" customFormat="1" ht="12.75">
      <c r="A190" s="7" t="s">
        <v>332</v>
      </c>
      <c r="B190" s="7" t="s">
        <v>333</v>
      </c>
      <c r="C190" s="16">
        <v>8</v>
      </c>
      <c r="D190" s="16">
        <v>2</v>
      </c>
      <c r="E190" s="16">
        <v>0</v>
      </c>
      <c r="F190" s="21">
        <v>2.81</v>
      </c>
      <c r="G190" s="40">
        <v>3.4749999046325679</v>
      </c>
      <c r="H190" s="37">
        <v>0.23665477033187468</v>
      </c>
    </row>
    <row r="191" spans="1:8" s="4" customFormat="1" ht="12.75">
      <c r="A191" s="7" t="s">
        <v>398</v>
      </c>
      <c r="B191" s="29" t="s">
        <v>538</v>
      </c>
      <c r="C191" s="16">
        <v>10</v>
      </c>
      <c r="D191" s="16">
        <v>0</v>
      </c>
      <c r="E191" s="16">
        <v>0</v>
      </c>
      <c r="F191" s="21">
        <v>11.69</v>
      </c>
      <c r="G191" s="40">
        <v>14.369999885559082</v>
      </c>
      <c r="H191" s="37">
        <v>0.22925576437631159</v>
      </c>
    </row>
    <row r="192" spans="1:8" s="4" customFormat="1" ht="12.75">
      <c r="A192" s="7" t="s">
        <v>376</v>
      </c>
      <c r="B192" s="7" t="s">
        <v>377</v>
      </c>
      <c r="C192" s="16">
        <v>5</v>
      </c>
      <c r="D192" s="16">
        <v>4</v>
      </c>
      <c r="E192" s="16">
        <v>0</v>
      </c>
      <c r="F192" s="21">
        <v>17.649999999999999</v>
      </c>
      <c r="G192" s="40">
        <v>21.555999755859375</v>
      </c>
      <c r="H192" s="37">
        <v>0.22130310231497885</v>
      </c>
    </row>
    <row r="193" spans="1:8" s="4" customFormat="1" ht="12.75">
      <c r="A193" s="7" t="s">
        <v>382</v>
      </c>
      <c r="B193" s="7" t="s">
        <v>383</v>
      </c>
      <c r="C193" s="16">
        <v>6</v>
      </c>
      <c r="D193" s="16">
        <v>0</v>
      </c>
      <c r="E193" s="16">
        <v>0</v>
      </c>
      <c r="F193" s="21">
        <v>24.62</v>
      </c>
      <c r="G193" s="40">
        <v>29.856000900268555</v>
      </c>
      <c r="H193" s="37">
        <v>0.2126726604495757</v>
      </c>
    </row>
    <row r="194" spans="1:8" s="4" customFormat="1" ht="12.75">
      <c r="A194" s="7" t="s">
        <v>315</v>
      </c>
      <c r="B194" s="7" t="s">
        <v>316</v>
      </c>
      <c r="C194" s="16">
        <v>10</v>
      </c>
      <c r="D194" s="16">
        <v>5</v>
      </c>
      <c r="E194" s="16">
        <v>0</v>
      </c>
      <c r="F194" s="21">
        <v>6.17</v>
      </c>
      <c r="G194" s="40">
        <v>7.440000057220459</v>
      </c>
      <c r="H194" s="37">
        <v>0.20583469322859951</v>
      </c>
    </row>
    <row r="195" spans="1:8" s="4" customFormat="1" ht="12.75">
      <c r="A195" s="7" t="s">
        <v>374</v>
      </c>
      <c r="B195" s="7" t="s">
        <v>375</v>
      </c>
      <c r="C195" s="16">
        <v>8</v>
      </c>
      <c r="D195" s="16">
        <v>4</v>
      </c>
      <c r="E195" s="16">
        <v>0</v>
      </c>
      <c r="F195" s="21">
        <v>20.86</v>
      </c>
      <c r="G195" s="40">
        <v>24.777999877929688</v>
      </c>
      <c r="H195" s="37">
        <v>0.18782357995827845</v>
      </c>
    </row>
    <row r="196" spans="1:8" s="4" customFormat="1" ht="12.75">
      <c r="A196" s="7" t="s">
        <v>364</v>
      </c>
      <c r="B196" s="7" t="s">
        <v>365</v>
      </c>
      <c r="C196" s="16">
        <v>5</v>
      </c>
      <c r="D196" s="16">
        <v>5</v>
      </c>
      <c r="E196" s="16">
        <v>1</v>
      </c>
      <c r="F196" s="21">
        <v>11.69</v>
      </c>
      <c r="G196" s="40">
        <v>13.86400032043457</v>
      </c>
      <c r="H196" s="37">
        <v>0.18597094272323103</v>
      </c>
    </row>
    <row r="197" spans="1:8" s="4" customFormat="1" ht="12.75">
      <c r="A197" s="7" t="s">
        <v>342</v>
      </c>
      <c r="B197" s="7" t="s">
        <v>343</v>
      </c>
      <c r="C197" s="16">
        <v>14</v>
      </c>
      <c r="D197" s="16">
        <v>3</v>
      </c>
      <c r="E197" s="16">
        <v>0</v>
      </c>
      <c r="F197" s="21">
        <v>8.08</v>
      </c>
      <c r="G197" s="40">
        <v>9.5590000152587891</v>
      </c>
      <c r="H197" s="37">
        <v>0.18304455634390954</v>
      </c>
    </row>
    <row r="198" spans="1:8" s="4" customFormat="1" ht="12.75">
      <c r="A198" s="7" t="s">
        <v>322</v>
      </c>
      <c r="B198" s="7" t="s">
        <v>323</v>
      </c>
      <c r="C198" s="16">
        <v>6</v>
      </c>
      <c r="D198" s="16">
        <v>1</v>
      </c>
      <c r="E198" s="16">
        <v>0</v>
      </c>
      <c r="F198" s="21">
        <v>47.94</v>
      </c>
      <c r="G198" s="40">
        <v>56.570999145507813</v>
      </c>
      <c r="H198" s="37">
        <v>0.18003752910946633</v>
      </c>
    </row>
    <row r="199" spans="1:8" s="4" customFormat="1" ht="12.75">
      <c r="A199" s="7" t="s">
        <v>390</v>
      </c>
      <c r="B199" s="7" t="s">
        <v>391</v>
      </c>
      <c r="C199" s="16">
        <v>2</v>
      </c>
      <c r="D199" s="16">
        <v>4</v>
      </c>
      <c r="E199" s="16">
        <v>0</v>
      </c>
      <c r="F199" s="21">
        <v>11.44</v>
      </c>
      <c r="G199" s="40">
        <v>13.277000427246094</v>
      </c>
      <c r="H199" s="37">
        <v>0.16057696042360964</v>
      </c>
    </row>
    <row r="200" spans="1:8" s="4" customFormat="1" ht="12.75">
      <c r="A200" s="7" t="s">
        <v>318</v>
      </c>
      <c r="B200" s="7" t="s">
        <v>319</v>
      </c>
      <c r="C200" s="16">
        <v>15</v>
      </c>
      <c r="D200" s="16">
        <v>0</v>
      </c>
      <c r="E200" s="16">
        <v>0</v>
      </c>
      <c r="F200" s="21">
        <v>73.06</v>
      </c>
      <c r="G200" s="40">
        <v>84.48699951171875</v>
      </c>
      <c r="H200" s="37">
        <v>0.15640568726688678</v>
      </c>
    </row>
    <row r="201" spans="1:8" s="4" customFormat="1" ht="12.75">
      <c r="A201" s="7" t="s">
        <v>408</v>
      </c>
      <c r="B201" s="7" t="s">
        <v>409</v>
      </c>
      <c r="C201" s="16">
        <v>12</v>
      </c>
      <c r="D201" s="16">
        <v>1</v>
      </c>
      <c r="E201" s="16">
        <v>0</v>
      </c>
      <c r="F201" s="21">
        <v>24.81</v>
      </c>
      <c r="G201" s="40">
        <v>28.659999847412109</v>
      </c>
      <c r="H201" s="37">
        <v>0.1551793570097586</v>
      </c>
    </row>
    <row r="202" spans="1:8" s="4" customFormat="1" ht="12.75">
      <c r="A202" s="7" t="s">
        <v>354</v>
      </c>
      <c r="B202" s="7" t="s">
        <v>355</v>
      </c>
      <c r="C202" s="16">
        <v>13</v>
      </c>
      <c r="D202" s="16">
        <v>2</v>
      </c>
      <c r="E202" s="16">
        <v>0</v>
      </c>
      <c r="F202" s="21">
        <v>59</v>
      </c>
      <c r="G202" s="40">
        <v>67.358001708984375</v>
      </c>
      <c r="H202" s="37">
        <v>0.1416610459149894</v>
      </c>
    </row>
    <row r="203" spans="1:8" s="4" customFormat="1" ht="12.75">
      <c r="A203" s="7" t="s">
        <v>338</v>
      </c>
      <c r="B203" s="7" t="s">
        <v>339</v>
      </c>
      <c r="C203" s="16">
        <v>3</v>
      </c>
      <c r="D203" s="16">
        <v>6</v>
      </c>
      <c r="E203" s="16">
        <v>1</v>
      </c>
      <c r="F203" s="21">
        <v>7.77</v>
      </c>
      <c r="G203" s="40">
        <v>8.7749996185302734</v>
      </c>
      <c r="H203" s="37">
        <v>0.12934358024842652</v>
      </c>
    </row>
    <row r="204" spans="1:8" s="4" customFormat="1" ht="12.75">
      <c r="A204" s="7" t="s">
        <v>336</v>
      </c>
      <c r="B204" s="7" t="s">
        <v>337</v>
      </c>
      <c r="C204" s="16">
        <v>5</v>
      </c>
      <c r="D204" s="16">
        <v>4</v>
      </c>
      <c r="E204" s="16">
        <v>2</v>
      </c>
      <c r="F204" s="21">
        <v>5.39</v>
      </c>
      <c r="G204" s="40">
        <v>6.064000129699707</v>
      </c>
      <c r="H204" s="37">
        <v>0.12504640625226482</v>
      </c>
    </row>
    <row r="205" spans="1:8" s="4" customFormat="1" ht="12.75">
      <c r="A205" s="7" t="s">
        <v>340</v>
      </c>
      <c r="B205" s="7" t="s">
        <v>341</v>
      </c>
      <c r="C205" s="16">
        <v>19</v>
      </c>
      <c r="D205" s="16">
        <v>6</v>
      </c>
      <c r="E205" s="16">
        <v>0</v>
      </c>
      <c r="F205" s="21">
        <v>25.12</v>
      </c>
      <c r="G205" s="40">
        <v>28.253000259399414</v>
      </c>
      <c r="H205" s="37">
        <v>0.12472134790602758</v>
      </c>
    </row>
    <row r="206" spans="1:8" s="4" customFormat="1" ht="12.75">
      <c r="A206" s="7" t="s">
        <v>330</v>
      </c>
      <c r="B206" s="7" t="s">
        <v>331</v>
      </c>
      <c r="C206" s="16">
        <v>9</v>
      </c>
      <c r="D206" s="16">
        <v>6</v>
      </c>
      <c r="E206" s="16">
        <v>1</v>
      </c>
      <c r="F206" s="21">
        <v>190.27</v>
      </c>
      <c r="G206" s="40">
        <v>208.86500549316406</v>
      </c>
      <c r="H206" s="37">
        <v>9.7729571099826829E-2</v>
      </c>
    </row>
    <row r="207" spans="1:8" s="4" customFormat="1" ht="12.75">
      <c r="A207" s="7" t="s">
        <v>414</v>
      </c>
      <c r="B207" s="7" t="s">
        <v>415</v>
      </c>
      <c r="C207" s="16">
        <v>12</v>
      </c>
      <c r="D207" s="16">
        <v>0</v>
      </c>
      <c r="E207" s="16">
        <v>0</v>
      </c>
      <c r="F207" s="21">
        <v>6.13</v>
      </c>
      <c r="G207" s="40">
        <v>6.5910000801086426</v>
      </c>
      <c r="H207" s="37">
        <v>7.5203928239582815E-2</v>
      </c>
    </row>
    <row r="208" spans="1:8" s="4" customFormat="1" ht="12.75">
      <c r="A208" s="7" t="s">
        <v>324</v>
      </c>
      <c r="B208" s="7" t="s">
        <v>325</v>
      </c>
      <c r="C208" s="16">
        <v>9</v>
      </c>
      <c r="D208" s="16">
        <v>9</v>
      </c>
      <c r="E208" s="16">
        <v>4</v>
      </c>
      <c r="F208" s="21">
        <v>29.57</v>
      </c>
      <c r="G208" s="40">
        <v>31.693000793457031</v>
      </c>
      <c r="H208" s="37">
        <v>7.1795765757762295E-2</v>
      </c>
    </row>
    <row r="209" spans="1:8" s="4" customFormat="1" ht="12.75">
      <c r="A209" s="7" t="s">
        <v>402</v>
      </c>
      <c r="B209" s="7" t="s">
        <v>403</v>
      </c>
      <c r="C209" s="16">
        <v>8</v>
      </c>
      <c r="D209" s="16">
        <v>4</v>
      </c>
      <c r="E209" s="16">
        <v>0</v>
      </c>
      <c r="F209" s="21">
        <v>20.27</v>
      </c>
      <c r="G209" s="40">
        <v>21.625</v>
      </c>
      <c r="H209" s="37">
        <v>6.6847557967439589E-2</v>
      </c>
    </row>
    <row r="210" spans="1:8" s="4" customFormat="1" ht="12.75">
      <c r="A210" s="7" t="s">
        <v>394</v>
      </c>
      <c r="B210" s="29" t="s">
        <v>539</v>
      </c>
      <c r="C210" s="16">
        <v>9</v>
      </c>
      <c r="D210" s="16">
        <v>4</v>
      </c>
      <c r="E210" s="16">
        <v>0</v>
      </c>
      <c r="F210" s="21">
        <v>14.42</v>
      </c>
      <c r="G210" s="40">
        <v>15.352999687194824</v>
      </c>
      <c r="H210" s="37">
        <v>6.4701781358864369E-2</v>
      </c>
    </row>
    <row r="211" spans="1:8" s="4" customFormat="1" ht="12.75">
      <c r="A211" s="7" t="s">
        <v>392</v>
      </c>
      <c r="B211" s="29" t="s">
        <v>540</v>
      </c>
      <c r="C211" s="16">
        <v>18</v>
      </c>
      <c r="D211" s="16">
        <v>5</v>
      </c>
      <c r="E211" s="16">
        <v>1</v>
      </c>
      <c r="F211" s="21">
        <v>54.69</v>
      </c>
      <c r="G211" s="40">
        <v>57.3489990234375</v>
      </c>
      <c r="H211" s="37">
        <v>4.8619473824053801E-2</v>
      </c>
    </row>
    <row r="212" spans="1:8" s="4" customFormat="1" ht="12.75">
      <c r="A212" s="7" t="s">
        <v>380</v>
      </c>
      <c r="B212" s="7" t="s">
        <v>381</v>
      </c>
      <c r="C212" s="16">
        <v>5</v>
      </c>
      <c r="D212" s="16">
        <v>15</v>
      </c>
      <c r="E212" s="16">
        <v>2</v>
      </c>
      <c r="F212" s="21">
        <v>8.99</v>
      </c>
      <c r="G212" s="40">
        <v>9.1009998321533203</v>
      </c>
      <c r="H212" s="37">
        <v>1.2347033609935495E-2</v>
      </c>
    </row>
    <row r="213" spans="1:8" s="4" customFormat="1" ht="12.75">
      <c r="A213" s="7" t="s">
        <v>388</v>
      </c>
      <c r="B213" s="7" t="s">
        <v>389</v>
      </c>
      <c r="C213" s="16">
        <v>4</v>
      </c>
      <c r="D213" s="16">
        <v>5</v>
      </c>
      <c r="E213" s="16">
        <v>2</v>
      </c>
      <c r="F213" s="21">
        <v>59.69</v>
      </c>
      <c r="G213" s="40">
        <v>60.303001403808594</v>
      </c>
      <c r="H213" s="37">
        <v>1.0269750440753829E-2</v>
      </c>
    </row>
    <row r="214" spans="1:8" s="4" customFormat="1" ht="12.75">
      <c r="A214" s="7" t="s">
        <v>350</v>
      </c>
      <c r="B214" s="7" t="s">
        <v>351</v>
      </c>
      <c r="C214" s="16">
        <v>5</v>
      </c>
      <c r="D214" s="16">
        <v>4</v>
      </c>
      <c r="E214" s="16">
        <v>0</v>
      </c>
      <c r="F214" s="21">
        <v>8.01</v>
      </c>
      <c r="G214" s="40">
        <v>8.0900001525878906</v>
      </c>
      <c r="H214" s="37">
        <v>9.9875346551673953E-3</v>
      </c>
    </row>
    <row r="215" spans="1:8" s="4" customFormat="1" ht="12.75">
      <c r="A215" s="7" t="s">
        <v>404</v>
      </c>
      <c r="B215" s="7" t="s">
        <v>405</v>
      </c>
      <c r="C215" s="16">
        <v>3</v>
      </c>
      <c r="D215" s="16">
        <v>4</v>
      </c>
      <c r="E215" s="16">
        <v>1</v>
      </c>
      <c r="F215" s="21">
        <v>49.6</v>
      </c>
      <c r="G215" s="40">
        <v>48.179000854492188</v>
      </c>
      <c r="H215" s="37">
        <v>-2.8649176320722055E-2</v>
      </c>
    </row>
    <row r="216" spans="1:8" s="4" customFormat="1" ht="12.75">
      <c r="A216" s="7" t="s">
        <v>328</v>
      </c>
      <c r="B216" s="7" t="s">
        <v>329</v>
      </c>
      <c r="C216" s="16">
        <v>3</v>
      </c>
      <c r="D216" s="16">
        <v>6</v>
      </c>
      <c r="E216" s="16">
        <v>2</v>
      </c>
      <c r="F216" s="21">
        <v>3.64</v>
      </c>
      <c r="G216" s="40">
        <v>3.4939999580383301</v>
      </c>
      <c r="H216" s="37">
        <v>-4.0109901637821438E-2</v>
      </c>
    </row>
    <row r="217" spans="1:8" s="4" customFormat="1" ht="12.75">
      <c r="A217" s="7" t="s">
        <v>384</v>
      </c>
      <c r="B217" s="29" t="s">
        <v>565</v>
      </c>
      <c r="C217" s="16">
        <v>1</v>
      </c>
      <c r="D217" s="16">
        <v>6</v>
      </c>
      <c r="E217" s="16">
        <v>0</v>
      </c>
      <c r="F217" s="21">
        <v>38.44</v>
      </c>
      <c r="G217" s="40">
        <v>35</v>
      </c>
      <c r="H217" s="37">
        <v>-8.9490114464099837E-2</v>
      </c>
    </row>
    <row r="218" spans="1:8" s="4" customFormat="1" ht="12.75">
      <c r="A218" s="7"/>
      <c r="B218" s="7"/>
      <c r="C218" s="16"/>
      <c r="D218" s="16"/>
      <c r="E218" s="16"/>
      <c r="F218" s="21"/>
      <c r="G218" s="40"/>
      <c r="H218" s="37"/>
    </row>
    <row r="219" spans="1:8" s="4" customFormat="1" ht="12.75">
      <c r="A219" s="15" t="s">
        <v>418</v>
      </c>
      <c r="B219" s="7"/>
      <c r="C219" s="16"/>
      <c r="D219" s="16"/>
      <c r="E219" s="16"/>
      <c r="F219" s="21"/>
      <c r="G219" s="40"/>
      <c r="H219" s="37"/>
    </row>
    <row r="220" spans="1:8" s="4" customFormat="1" ht="12.75">
      <c r="A220" s="7" t="s">
        <v>437</v>
      </c>
      <c r="B220" s="7" t="s">
        <v>438</v>
      </c>
      <c r="C220" s="16">
        <v>10</v>
      </c>
      <c r="D220" s="16">
        <v>4</v>
      </c>
      <c r="E220" s="16">
        <v>0</v>
      </c>
      <c r="F220" s="21">
        <v>11.44</v>
      </c>
      <c r="G220" s="40">
        <v>14.75</v>
      </c>
      <c r="H220" s="37">
        <v>0.28933566433566438</v>
      </c>
    </row>
    <row r="221" spans="1:8" s="4" customFormat="1" ht="12.75">
      <c r="A221" s="7" t="s">
        <v>435</v>
      </c>
      <c r="B221" s="29" t="s">
        <v>541</v>
      </c>
      <c r="C221" s="16">
        <v>6</v>
      </c>
      <c r="D221" s="16">
        <v>2</v>
      </c>
      <c r="E221" s="16">
        <v>0</v>
      </c>
      <c r="F221" s="21">
        <v>134.63999999999999</v>
      </c>
      <c r="G221" s="40">
        <v>172.00900268554688</v>
      </c>
      <c r="H221" s="37">
        <v>0.27754755411131082</v>
      </c>
    </row>
    <row r="222" spans="1:8" s="4" customFormat="1" ht="12.75">
      <c r="A222" s="7" t="s">
        <v>443</v>
      </c>
      <c r="B222" s="29" t="s">
        <v>542</v>
      </c>
      <c r="C222" s="16">
        <v>4</v>
      </c>
      <c r="D222" s="16">
        <v>3</v>
      </c>
      <c r="E222" s="16">
        <v>0</v>
      </c>
      <c r="F222" s="21">
        <v>9.99</v>
      </c>
      <c r="G222" s="40">
        <v>12.5</v>
      </c>
      <c r="H222" s="37">
        <v>0.25125125125125125</v>
      </c>
    </row>
    <row r="223" spans="1:8" s="4" customFormat="1" ht="12.75">
      <c r="A223" s="7" t="s">
        <v>431</v>
      </c>
      <c r="B223" s="29" t="s">
        <v>543</v>
      </c>
      <c r="C223" s="16">
        <v>10</v>
      </c>
      <c r="D223" s="16">
        <v>0</v>
      </c>
      <c r="E223" s="16">
        <v>0</v>
      </c>
      <c r="F223" s="21">
        <v>29.82</v>
      </c>
      <c r="G223" s="40">
        <v>36.025001525878906</v>
      </c>
      <c r="H223" s="37">
        <v>0.20808187544865547</v>
      </c>
    </row>
    <row r="224" spans="1:8" s="4" customFormat="1" ht="12.75">
      <c r="A224" s="7" t="s">
        <v>429</v>
      </c>
      <c r="B224" s="29" t="s">
        <v>544</v>
      </c>
      <c r="C224" s="16">
        <v>10</v>
      </c>
      <c r="D224" s="16">
        <v>0</v>
      </c>
      <c r="E224" s="16">
        <v>0</v>
      </c>
      <c r="F224" s="21">
        <v>77.010000000000005</v>
      </c>
      <c r="G224" s="40">
        <v>92</v>
      </c>
      <c r="H224" s="37">
        <v>0.19465004544864295</v>
      </c>
    </row>
    <row r="225" spans="1:8" s="4" customFormat="1" ht="12.75">
      <c r="A225" s="7" t="s">
        <v>439</v>
      </c>
      <c r="B225" s="7" t="s">
        <v>440</v>
      </c>
      <c r="C225" s="16">
        <v>7</v>
      </c>
      <c r="D225" s="16">
        <v>0</v>
      </c>
      <c r="E225" s="16">
        <v>0</v>
      </c>
      <c r="F225" s="21">
        <v>6.38</v>
      </c>
      <c r="G225" s="40">
        <v>7.6069998741149902</v>
      </c>
      <c r="H225" s="37">
        <v>0.1923197294851082</v>
      </c>
    </row>
    <row r="226" spans="1:8" s="4" customFormat="1" ht="12.75">
      <c r="A226" s="7" t="s">
        <v>451</v>
      </c>
      <c r="B226" s="29" t="s">
        <v>545</v>
      </c>
      <c r="C226" s="16">
        <v>4</v>
      </c>
      <c r="D226" s="16">
        <v>2</v>
      </c>
      <c r="E226" s="16">
        <v>0</v>
      </c>
      <c r="F226" s="21">
        <v>12.99</v>
      </c>
      <c r="G226" s="40">
        <v>15.25</v>
      </c>
      <c r="H226" s="37">
        <v>0.17397998460354117</v>
      </c>
    </row>
    <row r="227" spans="1:8" s="4" customFormat="1" ht="12.75">
      <c r="A227" s="7" t="s">
        <v>449</v>
      </c>
      <c r="B227" s="29" t="s">
        <v>546</v>
      </c>
      <c r="C227" s="16">
        <v>7</v>
      </c>
      <c r="D227" s="16">
        <v>2</v>
      </c>
      <c r="E227" s="16">
        <v>0</v>
      </c>
      <c r="F227" s="21">
        <v>52.52</v>
      </c>
      <c r="G227" s="40">
        <v>60.888999938964844</v>
      </c>
      <c r="H227" s="37">
        <v>0.15934881833520259</v>
      </c>
    </row>
    <row r="228" spans="1:8" s="4" customFormat="1" ht="12.75">
      <c r="A228" s="7" t="s">
        <v>445</v>
      </c>
      <c r="B228" s="7" t="s">
        <v>446</v>
      </c>
      <c r="C228" s="16">
        <v>6</v>
      </c>
      <c r="D228" s="16">
        <v>2</v>
      </c>
      <c r="E228" s="16">
        <v>0</v>
      </c>
      <c r="F228" s="21">
        <v>55.75</v>
      </c>
      <c r="G228" s="40">
        <v>63.125</v>
      </c>
      <c r="H228" s="37">
        <v>0.13228699551569506</v>
      </c>
    </row>
    <row r="229" spans="1:8" s="4" customFormat="1" ht="12.75">
      <c r="A229" s="7" t="s">
        <v>419</v>
      </c>
      <c r="B229" s="29" t="s">
        <v>547</v>
      </c>
      <c r="C229" s="16">
        <v>1</v>
      </c>
      <c r="D229" s="16">
        <v>4</v>
      </c>
      <c r="E229" s="16">
        <v>0</v>
      </c>
      <c r="F229" s="21">
        <v>9.7100000000000009</v>
      </c>
      <c r="G229" s="40">
        <v>10.949999809265137</v>
      </c>
      <c r="H229" s="37">
        <v>0.12770337891505001</v>
      </c>
    </row>
    <row r="230" spans="1:8" s="4" customFormat="1" ht="12.75">
      <c r="A230" s="7" t="s">
        <v>455</v>
      </c>
      <c r="B230" s="29" t="s">
        <v>548</v>
      </c>
      <c r="C230" s="16">
        <v>8</v>
      </c>
      <c r="D230" s="16">
        <v>0</v>
      </c>
      <c r="E230" s="16">
        <v>0</v>
      </c>
      <c r="F230" s="21">
        <v>13.48</v>
      </c>
      <c r="G230" s="40">
        <v>15.178999900817871</v>
      </c>
      <c r="H230" s="37">
        <v>0.12603856830993104</v>
      </c>
    </row>
    <row r="231" spans="1:8" s="4" customFormat="1" ht="12.75">
      <c r="A231" s="7" t="s">
        <v>461</v>
      </c>
      <c r="B231" s="7" t="s">
        <v>462</v>
      </c>
      <c r="C231" s="16">
        <v>4</v>
      </c>
      <c r="D231" s="16">
        <v>0</v>
      </c>
      <c r="E231" s="16">
        <v>0</v>
      </c>
      <c r="F231" s="21">
        <v>15.13</v>
      </c>
      <c r="G231" s="40">
        <v>17</v>
      </c>
      <c r="H231" s="37">
        <v>0.12359550561797747</v>
      </c>
    </row>
    <row r="232" spans="1:8" s="4" customFormat="1" ht="12.75">
      <c r="A232" s="7" t="s">
        <v>416</v>
      </c>
      <c r="B232" s="29" t="s">
        <v>549</v>
      </c>
      <c r="C232" s="16">
        <v>11</v>
      </c>
      <c r="D232" s="16">
        <v>1</v>
      </c>
      <c r="E232" s="16">
        <v>1</v>
      </c>
      <c r="F232" s="21">
        <v>47.9</v>
      </c>
      <c r="G232" s="40">
        <v>53.423000335693359</v>
      </c>
      <c r="H232" s="37">
        <v>0.11530272099568603</v>
      </c>
    </row>
    <row r="233" spans="1:8" s="4" customFormat="1" ht="12.75">
      <c r="A233" s="7" t="s">
        <v>427</v>
      </c>
      <c r="B233" s="29" t="s">
        <v>550</v>
      </c>
      <c r="C233" s="16">
        <v>11</v>
      </c>
      <c r="D233" s="16">
        <v>2</v>
      </c>
      <c r="E233" s="16">
        <v>0</v>
      </c>
      <c r="F233" s="21">
        <v>18.3</v>
      </c>
      <c r="G233" s="40">
        <v>20.364999771118164</v>
      </c>
      <c r="H233" s="37">
        <v>0.11284151754744061</v>
      </c>
    </row>
    <row r="234" spans="1:8" s="4" customFormat="1" ht="12.75">
      <c r="A234" s="7" t="s">
        <v>421</v>
      </c>
      <c r="B234" s="29" t="s">
        <v>551</v>
      </c>
      <c r="C234" s="16">
        <v>2</v>
      </c>
      <c r="D234" s="16">
        <v>3</v>
      </c>
      <c r="E234" s="16">
        <v>0</v>
      </c>
      <c r="F234" s="21">
        <v>28.7</v>
      </c>
      <c r="G234" s="40">
        <v>31.100000381469727</v>
      </c>
      <c r="H234" s="37">
        <v>8.3623706671419065E-2</v>
      </c>
    </row>
    <row r="235" spans="1:8" s="4" customFormat="1" ht="12.75">
      <c r="A235" s="7" t="s">
        <v>425</v>
      </c>
      <c r="B235" s="29" t="s">
        <v>552</v>
      </c>
      <c r="C235" s="16">
        <v>7</v>
      </c>
      <c r="D235" s="16">
        <v>0</v>
      </c>
      <c r="E235" s="16">
        <v>0</v>
      </c>
      <c r="F235" s="21">
        <v>22.73</v>
      </c>
      <c r="G235" s="40">
        <v>24.392999649047852</v>
      </c>
      <c r="H235" s="37">
        <v>7.316320497350863E-2</v>
      </c>
    </row>
    <row r="236" spans="1:8" s="4" customFormat="1" ht="12.75">
      <c r="A236" s="7" t="s">
        <v>447</v>
      </c>
      <c r="B236" s="29" t="s">
        <v>553</v>
      </c>
      <c r="C236" s="16">
        <v>4</v>
      </c>
      <c r="D236" s="16">
        <v>3</v>
      </c>
      <c r="E236" s="16">
        <v>0</v>
      </c>
      <c r="F236" s="21">
        <v>16.899999999999999</v>
      </c>
      <c r="G236" s="40">
        <v>18</v>
      </c>
      <c r="H236" s="37">
        <v>6.5088757396449801E-2</v>
      </c>
    </row>
    <row r="237" spans="1:8" s="4" customFormat="1" ht="12.75">
      <c r="A237" s="7" t="s">
        <v>453</v>
      </c>
      <c r="B237" s="7" t="s">
        <v>454</v>
      </c>
      <c r="C237" s="16">
        <v>2</v>
      </c>
      <c r="D237" s="16">
        <v>3</v>
      </c>
      <c r="E237" s="16">
        <v>0</v>
      </c>
      <c r="F237" s="21">
        <v>185.47</v>
      </c>
      <c r="G237" s="40">
        <v>194.63099670410156</v>
      </c>
      <c r="H237" s="37">
        <v>4.9393415129679E-2</v>
      </c>
    </row>
    <row r="238" spans="1:8" s="4" customFormat="1" ht="12.75">
      <c r="A238" s="7" t="s">
        <v>459</v>
      </c>
      <c r="B238" s="29" t="s">
        <v>554</v>
      </c>
      <c r="C238" s="16">
        <v>2</v>
      </c>
      <c r="D238" s="16">
        <v>4</v>
      </c>
      <c r="E238" s="16">
        <v>0</v>
      </c>
      <c r="F238" s="21">
        <v>16.52</v>
      </c>
      <c r="G238" s="40">
        <v>17.25</v>
      </c>
      <c r="H238" s="37">
        <v>4.4188861985472179E-2</v>
      </c>
    </row>
    <row r="239" spans="1:8" s="4" customFormat="1" ht="12.75">
      <c r="A239" s="7" t="s">
        <v>441</v>
      </c>
      <c r="B239" s="29" t="s">
        <v>555</v>
      </c>
      <c r="C239" s="16">
        <v>4</v>
      </c>
      <c r="D239" s="16">
        <v>2</v>
      </c>
      <c r="E239" s="16">
        <v>0</v>
      </c>
      <c r="F239" s="21">
        <v>18.32</v>
      </c>
      <c r="G239" s="40">
        <v>19.100000381469727</v>
      </c>
      <c r="H239" s="37">
        <v>4.2576440036557112E-2</v>
      </c>
    </row>
    <row r="240" spans="1:8" s="4" customFormat="1" ht="12.75">
      <c r="A240" s="7" t="s">
        <v>433</v>
      </c>
      <c r="B240" s="29" t="s">
        <v>556</v>
      </c>
      <c r="C240" s="16">
        <v>9</v>
      </c>
      <c r="D240" s="16">
        <v>1</v>
      </c>
      <c r="E240" s="16">
        <v>1</v>
      </c>
      <c r="F240" s="21">
        <v>14.1</v>
      </c>
      <c r="G240" s="40">
        <v>14.567999839782715</v>
      </c>
      <c r="H240" s="37">
        <v>3.319147799877413E-2</v>
      </c>
    </row>
    <row r="241" spans="1:8" s="4" customFormat="1" ht="12.75">
      <c r="A241" s="7" t="s">
        <v>423</v>
      </c>
      <c r="B241" s="29" t="s">
        <v>557</v>
      </c>
      <c r="C241" s="16">
        <v>0</v>
      </c>
      <c r="D241" s="16">
        <v>3</v>
      </c>
      <c r="E241" s="16">
        <v>0</v>
      </c>
      <c r="F241" s="21">
        <v>22.76</v>
      </c>
      <c r="G241" s="40">
        <v>23.5</v>
      </c>
      <c r="H241" s="37">
        <v>3.2513181019332094E-2</v>
      </c>
    </row>
    <row r="242" spans="1:8" s="4" customFormat="1" ht="12.75">
      <c r="A242" s="7" t="s">
        <v>457</v>
      </c>
      <c r="B242" s="7" t="s">
        <v>458</v>
      </c>
      <c r="C242" s="16">
        <v>2</v>
      </c>
      <c r="D242" s="16">
        <v>5</v>
      </c>
      <c r="E242" s="16">
        <v>0</v>
      </c>
      <c r="F242" s="21">
        <v>15.75</v>
      </c>
      <c r="G242" s="40">
        <v>15.25</v>
      </c>
      <c r="H242" s="37">
        <v>-3.1746031746031744E-2</v>
      </c>
    </row>
    <row r="243" spans="1:8" s="4" customFormat="1" ht="12.75">
      <c r="A243" s="7"/>
      <c r="B243" s="7"/>
      <c r="C243" s="16"/>
      <c r="D243" s="16"/>
      <c r="E243" s="16"/>
      <c r="F243" s="21"/>
      <c r="G243" s="40"/>
      <c r="H243" s="37"/>
    </row>
    <row r="244" spans="1:8" s="4" customFormat="1" ht="12.75">
      <c r="A244" s="15" t="s">
        <v>465</v>
      </c>
      <c r="B244" s="7"/>
      <c r="C244" s="16"/>
      <c r="D244" s="16"/>
      <c r="E244" s="16"/>
      <c r="F244" s="21"/>
      <c r="G244" s="40"/>
      <c r="H244" s="37"/>
    </row>
    <row r="245" spans="1:8" s="4" customFormat="1" ht="12.75">
      <c r="A245" s="7" t="s">
        <v>478</v>
      </c>
      <c r="B245" s="7" t="s">
        <v>479</v>
      </c>
      <c r="C245" s="16">
        <v>15</v>
      </c>
      <c r="D245" s="16">
        <v>0</v>
      </c>
      <c r="E245" s="16">
        <v>0</v>
      </c>
      <c r="F245" s="21">
        <v>24.21</v>
      </c>
      <c r="G245" s="40">
        <v>31.600000381469727</v>
      </c>
      <c r="H245" s="37">
        <v>0.3052457819690097</v>
      </c>
    </row>
    <row r="246" spans="1:8" s="4" customFormat="1" ht="12.75">
      <c r="A246" s="7" t="s">
        <v>468</v>
      </c>
      <c r="B246" s="7" t="s">
        <v>469</v>
      </c>
      <c r="C246" s="16">
        <v>9</v>
      </c>
      <c r="D246" s="16">
        <v>3</v>
      </c>
      <c r="E246" s="16">
        <v>0</v>
      </c>
      <c r="F246" s="21">
        <v>12.81</v>
      </c>
      <c r="G246" s="40">
        <v>16.549999237060547</v>
      </c>
      <c r="H246" s="37">
        <v>0.29195934715539001</v>
      </c>
    </row>
    <row r="247" spans="1:8" s="4" customFormat="1" ht="12.75">
      <c r="A247" s="7" t="s">
        <v>470</v>
      </c>
      <c r="B247" s="29" t="s">
        <v>564</v>
      </c>
      <c r="C247" s="16">
        <v>11</v>
      </c>
      <c r="D247" s="16">
        <v>4</v>
      </c>
      <c r="E247" s="16">
        <v>0</v>
      </c>
      <c r="F247" s="21">
        <v>38.979999999999997</v>
      </c>
      <c r="G247" s="40">
        <v>49.963001251220703</v>
      </c>
      <c r="H247" s="37">
        <v>0.28175990895897146</v>
      </c>
    </row>
    <row r="248" spans="1:8" s="4" customFormat="1" ht="12.75">
      <c r="A248" s="7" t="s">
        <v>474</v>
      </c>
      <c r="B248" s="29" t="s">
        <v>563</v>
      </c>
      <c r="C248" s="16">
        <v>7</v>
      </c>
      <c r="D248" s="16">
        <v>4</v>
      </c>
      <c r="E248" s="16">
        <v>1</v>
      </c>
      <c r="F248" s="21">
        <v>16.45</v>
      </c>
      <c r="G248" s="40">
        <v>20.479000091552734</v>
      </c>
      <c r="H248" s="37">
        <v>0.24492401772357053</v>
      </c>
    </row>
    <row r="249" spans="1:8" s="4" customFormat="1" ht="12.75">
      <c r="A249" s="7" t="s">
        <v>492</v>
      </c>
      <c r="B249" s="7" t="s">
        <v>493</v>
      </c>
      <c r="C249" s="16">
        <v>14</v>
      </c>
      <c r="D249" s="16">
        <v>2</v>
      </c>
      <c r="E249" s="16">
        <v>0</v>
      </c>
      <c r="F249" s="21">
        <v>38.75</v>
      </c>
      <c r="G249" s="40">
        <v>47.937999725341797</v>
      </c>
      <c r="H249" s="37">
        <v>0.23710967033140121</v>
      </c>
    </row>
    <row r="250" spans="1:8" s="4" customFormat="1" ht="12.75">
      <c r="A250" s="7" t="s">
        <v>480</v>
      </c>
      <c r="B250" s="29" t="s">
        <v>562</v>
      </c>
      <c r="C250" s="16">
        <v>9</v>
      </c>
      <c r="D250" s="16">
        <v>3</v>
      </c>
      <c r="E250" s="16">
        <v>1</v>
      </c>
      <c r="F250" s="21">
        <v>46.7</v>
      </c>
      <c r="G250" s="40">
        <v>57.272998809814453</v>
      </c>
      <c r="H250" s="37">
        <v>0.22640254410737579</v>
      </c>
    </row>
    <row r="251" spans="1:8" s="4" customFormat="1" ht="12.75">
      <c r="A251" s="7" t="s">
        <v>472</v>
      </c>
      <c r="B251" s="29" t="s">
        <v>558</v>
      </c>
      <c r="C251" s="16">
        <v>3</v>
      </c>
      <c r="D251" s="16">
        <v>8</v>
      </c>
      <c r="E251" s="16">
        <v>3</v>
      </c>
      <c r="F251" s="21">
        <v>9.6</v>
      </c>
      <c r="G251" s="40">
        <v>11.484000205993652</v>
      </c>
      <c r="H251" s="37">
        <v>0.19625002145767217</v>
      </c>
    </row>
    <row r="252" spans="1:8" s="4" customFormat="1" ht="12.75">
      <c r="A252" s="7" t="s">
        <v>494</v>
      </c>
      <c r="B252" s="7" t="s">
        <v>495</v>
      </c>
      <c r="C252" s="16">
        <v>3</v>
      </c>
      <c r="D252" s="16">
        <v>9</v>
      </c>
      <c r="E252" s="16">
        <v>0</v>
      </c>
      <c r="F252" s="21">
        <v>12.34</v>
      </c>
      <c r="G252" s="40">
        <v>14.36400032043457</v>
      </c>
      <c r="H252" s="37">
        <v>0.16401947491366048</v>
      </c>
    </row>
    <row r="253" spans="1:8" s="4" customFormat="1" ht="12.75">
      <c r="A253" s="7" t="s">
        <v>463</v>
      </c>
      <c r="B253" s="29" t="s">
        <v>559</v>
      </c>
      <c r="C253" s="16">
        <v>9</v>
      </c>
      <c r="D253" s="16">
        <v>5</v>
      </c>
      <c r="E253" s="16">
        <v>0</v>
      </c>
      <c r="F253" s="21">
        <v>40.67</v>
      </c>
      <c r="G253" s="40">
        <v>47.214000701904297</v>
      </c>
      <c r="H253" s="37">
        <v>0.16090486112378399</v>
      </c>
    </row>
    <row r="254" spans="1:8" s="4" customFormat="1" ht="12.75">
      <c r="A254" s="7" t="s">
        <v>488</v>
      </c>
      <c r="B254" s="7" t="s">
        <v>489</v>
      </c>
      <c r="C254" s="16">
        <v>7</v>
      </c>
      <c r="D254" s="16">
        <v>4</v>
      </c>
      <c r="E254" s="16">
        <v>0</v>
      </c>
      <c r="F254" s="21">
        <v>11.36</v>
      </c>
      <c r="G254" s="40">
        <v>13.13599967956543</v>
      </c>
      <c r="H254" s="37">
        <v>0.15633799996174563</v>
      </c>
    </row>
    <row r="255" spans="1:8" s="4" customFormat="1" ht="12.75">
      <c r="A255" s="7" t="s">
        <v>476</v>
      </c>
      <c r="B255" s="7" t="s">
        <v>477</v>
      </c>
      <c r="C255" s="16">
        <v>5</v>
      </c>
      <c r="D255" s="16">
        <v>8</v>
      </c>
      <c r="E255" s="16">
        <v>0</v>
      </c>
      <c r="F255" s="21">
        <v>46.7</v>
      </c>
      <c r="G255" s="40">
        <v>52.462001800537109</v>
      </c>
      <c r="H255" s="37">
        <v>0.12338333619993803</v>
      </c>
    </row>
    <row r="256" spans="1:8" s="4" customFormat="1" ht="12.75">
      <c r="A256" s="7" t="s">
        <v>466</v>
      </c>
      <c r="B256" s="29" t="s">
        <v>560</v>
      </c>
      <c r="C256" s="16">
        <v>3</v>
      </c>
      <c r="D256" s="16">
        <v>3</v>
      </c>
      <c r="E256" s="16">
        <v>1</v>
      </c>
      <c r="F256" s="21">
        <v>44.04</v>
      </c>
      <c r="G256" s="40">
        <v>48.643001556396484</v>
      </c>
      <c r="H256" s="37">
        <v>0.10451865477739522</v>
      </c>
    </row>
    <row r="257" spans="1:8" s="4" customFormat="1" ht="12.75">
      <c r="A257" s="7" t="s">
        <v>486</v>
      </c>
      <c r="B257" s="7" t="s">
        <v>487</v>
      </c>
      <c r="C257" s="16">
        <v>9</v>
      </c>
      <c r="D257" s="16">
        <v>7</v>
      </c>
      <c r="E257" s="16">
        <v>1</v>
      </c>
      <c r="F257" s="21">
        <v>54.31</v>
      </c>
      <c r="G257" s="40">
        <v>58.125</v>
      </c>
      <c r="H257" s="37">
        <v>7.0244890443748806E-2</v>
      </c>
    </row>
    <row r="258" spans="1:8" s="4" customFormat="1" ht="12.75">
      <c r="A258" s="7" t="s">
        <v>484</v>
      </c>
      <c r="B258" s="7" t="s">
        <v>485</v>
      </c>
      <c r="C258" s="16">
        <v>5</v>
      </c>
      <c r="D258" s="16">
        <v>10</v>
      </c>
      <c r="E258" s="16">
        <v>3</v>
      </c>
      <c r="F258" s="21">
        <v>56.38</v>
      </c>
      <c r="G258" s="40">
        <v>57.194999694824219</v>
      </c>
      <c r="H258" s="37">
        <v>1.4455475254065557E-2</v>
      </c>
    </row>
    <row r="259" spans="1:8" s="4" customFormat="1" ht="12.75">
      <c r="A259" s="7" t="s">
        <v>482</v>
      </c>
      <c r="B259" s="29" t="s">
        <v>561</v>
      </c>
      <c r="C259" s="16">
        <v>0</v>
      </c>
      <c r="D259" s="16">
        <v>7</v>
      </c>
      <c r="E259" s="16">
        <v>1</v>
      </c>
      <c r="F259" s="21">
        <v>38.1</v>
      </c>
      <c r="G259" s="40">
        <v>37.562000274658203</v>
      </c>
      <c r="H259" s="37">
        <v>-1.4120727699259797E-2</v>
      </c>
    </row>
    <row r="260" spans="1:8" s="4" customFormat="1" ht="12.75">
      <c r="A260" s="7" t="s">
        <v>490</v>
      </c>
      <c r="B260" s="7" t="s">
        <v>491</v>
      </c>
      <c r="C260" s="16">
        <v>5</v>
      </c>
      <c r="D260" s="16">
        <v>9</v>
      </c>
      <c r="E260" s="16">
        <v>1</v>
      </c>
      <c r="F260" s="21">
        <v>37.83</v>
      </c>
      <c r="G260" s="40">
        <v>36.570999145507813</v>
      </c>
      <c r="H260" s="37">
        <v>-3.328048782691477E-2</v>
      </c>
    </row>
    <row r="261" spans="1:8">
      <c r="A261" s="2" t="s">
        <v>535</v>
      </c>
    </row>
  </sheetData>
  <sortState ref="A245:I260">
    <sortCondition descending="1" ref="H245:H260"/>
  </sortState>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R244"/>
  <sheetViews>
    <sheetView workbookViewId="0">
      <selection activeCell="H7" sqref="H7"/>
    </sheetView>
  </sheetViews>
  <sheetFormatPr defaultRowHeight="13.5"/>
  <cols>
    <col min="1" max="1" width="20.140625" style="2" customWidth="1"/>
    <col min="2" max="2" width="37.7109375" style="2" customWidth="1"/>
    <col min="3" max="3" width="23" style="2" customWidth="1"/>
    <col min="4" max="4" width="12.42578125" style="18" customWidth="1"/>
    <col min="5" max="5" width="13.140625" style="18" customWidth="1"/>
    <col min="6" max="6" width="12.28515625" style="18" customWidth="1"/>
    <col min="7" max="7" width="9.140625" style="24" customWidth="1"/>
    <col min="8" max="8" width="19.140625" style="24" customWidth="1"/>
    <col min="9" max="9" width="19.140625" style="3" customWidth="1"/>
    <col min="10" max="10" width="12.140625" style="33" customWidth="1"/>
    <col min="11" max="11" width="12.28515625" style="3" customWidth="1"/>
    <col min="12" max="12" width="12.42578125" style="2" customWidth="1"/>
    <col min="13" max="14" width="9.140625" style="3" customWidth="1"/>
    <col min="15" max="15" width="13.28515625" style="3" customWidth="1"/>
    <col min="16" max="16" width="9.5703125" style="3" customWidth="1"/>
    <col min="17" max="17" width="13.28515625" style="3" customWidth="1"/>
    <col min="18" max="18" width="19.5703125" style="3" customWidth="1"/>
    <col min="19" max="19" width="9.140625" style="1" customWidth="1"/>
    <col min="20" max="16384" width="9.140625" style="1"/>
  </cols>
  <sheetData>
    <row r="1" spans="1:18" s="4" customFormat="1" ht="12.75">
      <c r="A1" s="5" t="s">
        <v>497</v>
      </c>
      <c r="B1" s="5" t="s">
        <v>497</v>
      </c>
      <c r="C1" s="5" t="s">
        <v>497</v>
      </c>
      <c r="D1" s="16"/>
      <c r="E1" s="16"/>
      <c r="F1" s="16"/>
      <c r="G1" s="21"/>
      <c r="H1" s="21"/>
      <c r="I1" s="6"/>
      <c r="J1" s="31"/>
      <c r="K1" s="6"/>
      <c r="L1" s="7"/>
      <c r="M1" s="6"/>
      <c r="N1" s="6"/>
      <c r="O1" s="6"/>
      <c r="P1" s="6"/>
      <c r="Q1" s="6"/>
      <c r="R1" s="6"/>
    </row>
    <row r="2" spans="1:18" s="12" customFormat="1" ht="12.75">
      <c r="A2" s="9" t="s">
        <v>497</v>
      </c>
      <c r="B2" s="10"/>
      <c r="C2" s="10"/>
      <c r="D2" s="17"/>
      <c r="E2" s="17"/>
      <c r="F2" s="17"/>
      <c r="G2" s="22" t="s">
        <v>498</v>
      </c>
      <c r="H2" s="25"/>
      <c r="I2" s="8" t="s">
        <v>504</v>
      </c>
      <c r="J2" s="32"/>
      <c r="K2" s="11"/>
      <c r="L2" s="10"/>
      <c r="M2" s="11"/>
      <c r="N2" s="8" t="s">
        <v>498</v>
      </c>
      <c r="O2" s="11"/>
      <c r="P2" s="11"/>
      <c r="Q2" s="11"/>
      <c r="R2" s="11"/>
    </row>
    <row r="3" spans="1:18" s="14" customFormat="1">
      <c r="A3" s="13" t="s">
        <v>0</v>
      </c>
      <c r="B3" s="13" t="s">
        <v>1</v>
      </c>
      <c r="C3" s="13" t="s">
        <v>2</v>
      </c>
      <c r="D3" s="19" t="s">
        <v>500</v>
      </c>
      <c r="E3" s="19" t="s">
        <v>501</v>
      </c>
      <c r="F3" s="19" t="s">
        <v>502</v>
      </c>
      <c r="G3" s="23" t="s">
        <v>499</v>
      </c>
      <c r="H3" s="26" t="s">
        <v>503</v>
      </c>
      <c r="I3" s="20" t="s">
        <v>505</v>
      </c>
      <c r="J3" s="30" t="s">
        <v>509</v>
      </c>
      <c r="K3" s="13" t="s">
        <v>3</v>
      </c>
      <c r="L3" s="13" t="s">
        <v>4</v>
      </c>
      <c r="M3" s="13" t="s">
        <v>5</v>
      </c>
      <c r="N3" s="13" t="s">
        <v>499</v>
      </c>
      <c r="O3" s="13" t="s">
        <v>6</v>
      </c>
      <c r="P3" s="13" t="s">
        <v>7</v>
      </c>
      <c r="Q3" s="13" t="s">
        <v>8</v>
      </c>
      <c r="R3" s="13" t="s">
        <v>9</v>
      </c>
    </row>
    <row r="4" spans="1:18" s="4" customFormat="1" ht="12.75">
      <c r="A4" s="15" t="s">
        <v>11</v>
      </c>
      <c r="B4" s="7"/>
      <c r="C4" s="7"/>
      <c r="D4" s="16"/>
      <c r="E4" s="16"/>
      <c r="F4" s="16"/>
      <c r="G4" s="21"/>
      <c r="H4" s="21"/>
      <c r="I4" s="6"/>
      <c r="J4" s="31"/>
      <c r="K4" s="6"/>
      <c r="L4" s="7"/>
      <c r="M4" s="6"/>
      <c r="N4" s="6"/>
      <c r="O4" s="6"/>
      <c r="P4" s="6"/>
      <c r="Q4" s="6"/>
      <c r="R4" s="6"/>
    </row>
    <row r="5" spans="1:18" s="4" customFormat="1" ht="12.75">
      <c r="A5" s="7" t="s">
        <v>10</v>
      </c>
      <c r="B5" s="29" t="s">
        <v>508</v>
      </c>
      <c r="C5" s="7" t="s">
        <v>11</v>
      </c>
      <c r="D5" s="16">
        <v>0</v>
      </c>
      <c r="E5" s="16">
        <v>10</v>
      </c>
      <c r="F5" s="16">
        <v>0</v>
      </c>
      <c r="G5" s="21" t="e">
        <f ca="1">_xll.BDP($A5,"PX_LAST",$A$1,$A$2)</f>
        <v>#NAME?</v>
      </c>
      <c r="H5" s="21">
        <v>40.166999816894531</v>
      </c>
      <c r="I5" s="27" t="e">
        <f ca="1">(H5-G5)/G5</f>
        <v>#NAME?</v>
      </c>
      <c r="J5" s="31">
        <v>3.107789039611816</v>
      </c>
      <c r="K5" s="6">
        <v>3.1480000019073491</v>
      </c>
      <c r="L5" s="7" t="s">
        <v>12</v>
      </c>
      <c r="M5" s="6">
        <v>9.8750002682209001E-2</v>
      </c>
      <c r="N5" s="6" t="e">
        <f ca="1">_xll.BDP($A5,"PX_LAST",$A$1,$A$2)</f>
        <v>#NAME?</v>
      </c>
      <c r="O5" s="6">
        <v>50201030</v>
      </c>
      <c r="P5" s="6" t="e">
        <f ca="1">_xll.BDP($A5,"CHG_NET_YTD",$A$1,$A$2)</f>
        <v>#NAME?</v>
      </c>
      <c r="Q5" s="6">
        <v>-1.7687737941741941</v>
      </c>
      <c r="R5" s="6" t="e">
        <f ca="1">_xll.BDP($A5,"EQY_DVD_YLD_IND",$A$1,$A$2)</f>
        <v>#NAME?</v>
      </c>
    </row>
    <row r="6" spans="1:18" s="4" customFormat="1" ht="12.75">
      <c r="A6" s="7" t="s">
        <v>13</v>
      </c>
      <c r="B6" s="7" t="s">
        <v>14</v>
      </c>
      <c r="C6" s="7" t="s">
        <v>11</v>
      </c>
      <c r="D6" s="16">
        <v>5</v>
      </c>
      <c r="E6" s="16">
        <v>12</v>
      </c>
      <c r="F6" s="16">
        <v>0</v>
      </c>
      <c r="G6" s="21" t="e">
        <f ca="1">_xll.BDP($A6,"PX_LAST",$A$1,$A$2)</f>
        <v>#NAME?</v>
      </c>
      <c r="H6" s="21">
        <v>65.484001159667969</v>
      </c>
      <c r="I6" s="27" t="e">
        <f t="shared" ref="I6:I69" ca="1" si="0">(H6-G6)/G6</f>
        <v>#NAME?</v>
      </c>
      <c r="J6" s="31">
        <v>5.8366379737854004</v>
      </c>
      <c r="K6" s="6">
        <v>5.8829998970031738</v>
      </c>
      <c r="L6" s="7" t="s">
        <v>15</v>
      </c>
      <c r="M6" s="6">
        <v>0.92000001668930109</v>
      </c>
      <c r="N6" s="6" t="e">
        <f ca="1">_xll.BDP($A6,"PX_LAST",$A$1,$A$2)</f>
        <v>#NAME?</v>
      </c>
      <c r="O6" s="6">
        <v>50101020</v>
      </c>
      <c r="P6" s="6" t="e">
        <f ca="1">_xll.BDP($A6,"CHG_NET_YTD",$A$1,$A$2)</f>
        <v>#NAME?</v>
      </c>
      <c r="Q6" s="6">
        <v>6.581383228302002</v>
      </c>
      <c r="R6" s="6" t="e">
        <f ca="1">_xll.BDP($A6,"EQY_DVD_YLD_IND",$A$1,$A$2)</f>
        <v>#NAME?</v>
      </c>
    </row>
    <row r="7" spans="1:18" s="4" customFormat="1" ht="12.75">
      <c r="A7" s="7" t="s">
        <v>16</v>
      </c>
      <c r="B7" s="7" t="s">
        <v>17</v>
      </c>
      <c r="C7" s="7" t="s">
        <v>11</v>
      </c>
      <c r="D7" s="16">
        <v>13</v>
      </c>
      <c r="E7" s="16">
        <v>3</v>
      </c>
      <c r="F7" s="16">
        <v>0</v>
      </c>
      <c r="G7" s="21" t="e">
        <f ca="1">_xll.BDP($A7,"PX_LAST",$A$1,$A$2)</f>
        <v>#NAME?</v>
      </c>
      <c r="H7" s="21">
        <v>32.375</v>
      </c>
      <c r="I7" s="27" t="e">
        <f t="shared" ca="1" si="0"/>
        <v>#NAME?</v>
      </c>
      <c r="J7" s="31">
        <v>4.9642982482910156</v>
      </c>
      <c r="K7" s="6">
        <v>4.8169999122619629</v>
      </c>
      <c r="L7" s="7" t="s">
        <v>15</v>
      </c>
      <c r="M7" s="6">
        <v>0.33860000967979403</v>
      </c>
      <c r="N7" s="6" t="e">
        <f ca="1">_xll.BDP($A7,"PX_LAST",$A$1,$A$2)</f>
        <v>#NAME?</v>
      </c>
      <c r="O7" s="6">
        <v>50101020</v>
      </c>
      <c r="P7" s="6" t="e">
        <f ca="1">_xll.BDP($A7,"CHG_NET_YTD",$A$1,$A$2)</f>
        <v>#NAME?</v>
      </c>
      <c r="Q7" s="6">
        <v>10.409496307373047</v>
      </c>
      <c r="R7" s="6" t="e">
        <f ca="1">_xll.BDP($A7,"EQY_DVD_YLD_IND",$A$1,$A$2)</f>
        <v>#NAME?</v>
      </c>
    </row>
    <row r="8" spans="1:18" s="4" customFormat="1" ht="12.75">
      <c r="A8" s="7" t="s">
        <v>18</v>
      </c>
      <c r="B8" s="29" t="s">
        <v>507</v>
      </c>
      <c r="C8" s="7" t="s">
        <v>11</v>
      </c>
      <c r="D8" s="16">
        <v>10</v>
      </c>
      <c r="E8" s="16">
        <v>2</v>
      </c>
      <c r="F8" s="16">
        <v>1</v>
      </c>
      <c r="G8" s="21" t="e">
        <f ca="1">_xll.BDP($A8,"PX_LAST",$A$1,$A$2)</f>
        <v>#NAME?</v>
      </c>
      <c r="H8" s="21">
        <v>34.416999816894531</v>
      </c>
      <c r="I8" s="27" t="e">
        <f t="shared" ca="1" si="0"/>
        <v>#NAME?</v>
      </c>
      <c r="J8" s="31">
        <v>3.7854890823364262</v>
      </c>
      <c r="K8" s="6">
        <v>3.7939999103546143</v>
      </c>
      <c r="L8" s="7" t="s">
        <v>15</v>
      </c>
      <c r="M8" s="6">
        <v>0.30000001192092901</v>
      </c>
      <c r="N8" s="6" t="e">
        <f ca="1">_xll.BDP($A8,"PX_LAST",$A$1,$A$2)</f>
        <v>#NAME?</v>
      </c>
      <c r="O8" s="6">
        <v>50201030</v>
      </c>
      <c r="P8" s="6" t="e">
        <f ca="1">_xll.BDP($A8,"CHG_NET_YTD",$A$1,$A$2)</f>
        <v>#NAME?</v>
      </c>
      <c r="Q8" s="6">
        <v>6.1589422225952148</v>
      </c>
      <c r="R8" s="6" t="e">
        <f ca="1">_xll.BDP($A8,"EQY_DVD_YLD_IND",$A$1,$A$2)</f>
        <v>#NAME?</v>
      </c>
    </row>
    <row r="9" spans="1:18" s="4" customFormat="1" ht="12.75">
      <c r="A9" s="7" t="s">
        <v>19</v>
      </c>
      <c r="B9" s="7" t="s">
        <v>20</v>
      </c>
      <c r="C9" s="7" t="s">
        <v>11</v>
      </c>
      <c r="D9" s="16">
        <v>3</v>
      </c>
      <c r="E9" s="16">
        <v>6</v>
      </c>
      <c r="F9" s="16">
        <v>2</v>
      </c>
      <c r="G9" s="21" t="e">
        <f ca="1">_xll.BDP($A9,"PX_LAST",$A$1,$A$2)</f>
        <v>#NAME?</v>
      </c>
      <c r="H9" s="21">
        <v>85.900001525878906</v>
      </c>
      <c r="I9" s="27" t="e">
        <f t="shared" ca="1" si="0"/>
        <v>#NAME?</v>
      </c>
      <c r="J9" s="31">
        <v>4.4610519409179688</v>
      </c>
      <c r="K9" s="6">
        <v>4.254000186920166</v>
      </c>
      <c r="L9" s="7" t="s">
        <v>15</v>
      </c>
      <c r="M9" s="6">
        <v>0.77600002288818404</v>
      </c>
      <c r="N9" s="6" t="e">
        <f ca="1">_xll.BDP($A9,"PX_LAST",$A$1,$A$2)</f>
        <v>#NAME?</v>
      </c>
      <c r="O9" s="6">
        <v>50201030</v>
      </c>
      <c r="P9" s="6" t="e">
        <f ca="1">_xll.BDP($A9,"CHG_NET_YTD",$A$1,$A$2)</f>
        <v>#NAME?</v>
      </c>
      <c r="Q9" s="6">
        <v>-9.8710794448852539</v>
      </c>
      <c r="R9" s="6" t="e">
        <f ca="1">_xll.BDP($A9,"EQY_DVD_YLD_IND",$A$1,$A$2)</f>
        <v>#NAME?</v>
      </c>
    </row>
    <row r="10" spans="1:18" s="4" customFormat="1" ht="12.75">
      <c r="A10" s="7" t="s">
        <v>21</v>
      </c>
      <c r="B10" s="29" t="s">
        <v>506</v>
      </c>
      <c r="C10" s="7" t="s">
        <v>11</v>
      </c>
      <c r="D10" s="16">
        <v>12</v>
      </c>
      <c r="E10" s="16">
        <v>3</v>
      </c>
      <c r="F10" s="16">
        <v>1</v>
      </c>
      <c r="G10" s="21" t="e">
        <f ca="1">_xll.BDP($A10,"PX_LAST",$A$1,$A$2)</f>
        <v>#NAME?</v>
      </c>
      <c r="H10" s="21">
        <v>70.650001525878906</v>
      </c>
      <c r="I10" s="27" t="e">
        <f t="shared" ca="1" si="0"/>
        <v>#NAME?</v>
      </c>
      <c r="J10" s="31">
        <v>3.0736129283905029</v>
      </c>
      <c r="K10" s="6">
        <v>3.091000080108643</v>
      </c>
      <c r="L10" s="7" t="s">
        <v>15</v>
      </c>
      <c r="M10" s="6">
        <v>0.5</v>
      </c>
      <c r="N10" s="6" t="e">
        <f ca="1">_xll.BDP($A10,"PX_LAST",$A$1,$A$2)</f>
        <v>#NAME?</v>
      </c>
      <c r="O10" s="6">
        <v>50102010</v>
      </c>
      <c r="P10" s="6" t="e">
        <f ca="1">_xll.BDP($A10,"CHG_NET_YTD",$A$1,$A$2)</f>
        <v>#NAME?</v>
      </c>
      <c r="Q10" s="6">
        <v>3.8819677829742432</v>
      </c>
      <c r="R10" s="6" t="e">
        <f ca="1">_xll.BDP($A10,"EQY_DVD_YLD_IND",$A$1,$A$2)</f>
        <v>#NAME?</v>
      </c>
    </row>
    <row r="11" spans="1:18" s="4" customFormat="1" ht="12.75">
      <c r="A11" s="7"/>
      <c r="B11" s="7">
        <f>0.3511*4</f>
        <v>1.4044000000000001</v>
      </c>
      <c r="C11" s="34" t="e">
        <f ca="1">B11/G7</f>
        <v>#NAME?</v>
      </c>
      <c r="D11" s="16"/>
      <c r="E11" s="16"/>
      <c r="F11" s="16"/>
      <c r="G11" s="21"/>
      <c r="H11" s="21"/>
      <c r="I11" s="28" t="s">
        <v>497</v>
      </c>
      <c r="J11" s="31"/>
      <c r="K11" s="6"/>
      <c r="L11" s="7"/>
      <c r="M11" s="6"/>
      <c r="N11" s="6"/>
      <c r="O11" s="6"/>
      <c r="P11" s="6"/>
      <c r="Q11" s="6"/>
      <c r="R11" s="6"/>
    </row>
    <row r="12" spans="1:18" s="4" customFormat="1" ht="12.75">
      <c r="A12" s="7"/>
      <c r="B12" s="7"/>
      <c r="C12" s="7"/>
      <c r="D12" s="16"/>
      <c r="E12" s="16"/>
      <c r="F12" s="16"/>
      <c r="G12" s="21"/>
      <c r="H12" s="21"/>
      <c r="I12" s="28" t="s">
        <v>497</v>
      </c>
      <c r="J12" s="31"/>
      <c r="K12" s="6"/>
      <c r="L12" s="7"/>
      <c r="M12" s="6"/>
      <c r="N12" s="6"/>
      <c r="O12" s="6"/>
      <c r="P12" s="6"/>
      <c r="Q12" s="6"/>
      <c r="R12" s="6"/>
    </row>
    <row r="13" spans="1:18" s="4" customFormat="1" ht="12.75">
      <c r="A13" s="7" t="s">
        <v>22</v>
      </c>
      <c r="B13" s="7" t="s">
        <v>23</v>
      </c>
      <c r="C13" s="7" t="s">
        <v>24</v>
      </c>
      <c r="D13" s="16">
        <v>5</v>
      </c>
      <c r="E13" s="16">
        <v>1</v>
      </c>
      <c r="F13" s="16">
        <v>0</v>
      </c>
      <c r="G13" s="21" t="e">
        <f ca="1">_xll.BDP($A13,"PX_LAST",$A$1,$A$2)</f>
        <v>#NAME?</v>
      </c>
      <c r="H13" s="21">
        <v>80</v>
      </c>
      <c r="I13" s="27" t="e">
        <f t="shared" ca="1" si="0"/>
        <v>#NAME?</v>
      </c>
      <c r="J13" s="31">
        <v>1.2234287261962891</v>
      </c>
      <c r="K13" s="6">
        <v>4.0920000076293954</v>
      </c>
      <c r="L13" s="7" t="s">
        <v>15</v>
      </c>
      <c r="M13" s="6">
        <v>0.20000000298023202</v>
      </c>
      <c r="N13" s="6" t="e">
        <f ca="1">_xll.BDP($A13,"PX_LAST",$A$1,$A$2)</f>
        <v>#NAME?</v>
      </c>
      <c r="O13" s="6">
        <v>25101010</v>
      </c>
      <c r="P13" s="6" t="e">
        <f ca="1">_xll.BDP($A13,"CHG_NET_YTD",$A$1,$A$2)</f>
        <v>#NAME?</v>
      </c>
      <c r="Q13" s="6">
        <v>7.3735733032226563</v>
      </c>
      <c r="R13" s="6" t="e">
        <f ca="1">_xll.BDP($A13,"EQY_DVD_YLD_IND",$A$1,$A$2)</f>
        <v>#NAME?</v>
      </c>
    </row>
    <row r="14" spans="1:18" s="4" customFormat="1" ht="12.75">
      <c r="A14" s="7" t="s">
        <v>25</v>
      </c>
      <c r="B14" s="7" t="s">
        <v>26</v>
      </c>
      <c r="C14" s="7" t="s">
        <v>24</v>
      </c>
      <c r="D14" s="16">
        <v>5</v>
      </c>
      <c r="E14" s="16">
        <v>1</v>
      </c>
      <c r="F14" s="16">
        <v>0</v>
      </c>
      <c r="G14" s="21" t="e">
        <f ca="1">_xll.BDP($A14,"PX_LAST",$A$1,$A$2)</f>
        <v>#NAME?</v>
      </c>
      <c r="H14" s="21">
        <v>47.083000183105469</v>
      </c>
      <c r="I14" s="27" t="e">
        <f t="shared" ca="1" si="0"/>
        <v>#NAME?</v>
      </c>
      <c r="J14" s="31"/>
      <c r="K14" s="6">
        <v>0</v>
      </c>
      <c r="L14" s="7" t="s">
        <v>27</v>
      </c>
      <c r="M14" s="6">
        <v>0</v>
      </c>
      <c r="N14" s="6" t="e">
        <f ca="1">_xll.BDP($A14,"PX_LAST",$A$1,$A$2)</f>
        <v>#NAME?</v>
      </c>
      <c r="O14" s="6">
        <v>25501010</v>
      </c>
      <c r="P14" s="6" t="e">
        <f ca="1">_xll.BDP($A14,"CHG_NET_YTD",$A$1,$A$2)</f>
        <v>#NAME?</v>
      </c>
      <c r="Q14" s="6">
        <v>-12.091504096984863</v>
      </c>
      <c r="R14" s="6" t="e">
        <f ca="1">_xll.BDP($A14,"EQY_DVD_YLD_IND",$A$1,$A$2)</f>
        <v>#NAME?</v>
      </c>
    </row>
    <row r="15" spans="1:18" s="4" customFormat="1" ht="12.75">
      <c r="A15" s="7" t="s">
        <v>28</v>
      </c>
      <c r="B15" s="7" t="s">
        <v>29</v>
      </c>
      <c r="C15" s="7" t="s">
        <v>24</v>
      </c>
      <c r="D15" s="16">
        <v>7</v>
      </c>
      <c r="E15" s="16">
        <v>1</v>
      </c>
      <c r="F15" s="16">
        <v>0</v>
      </c>
      <c r="G15" s="21" t="e">
        <f ca="1">_xll.BDP($A15,"PX_LAST",$A$1,$A$2)</f>
        <v>#NAME?</v>
      </c>
      <c r="H15" s="21">
        <v>35.062000274658203</v>
      </c>
      <c r="I15" s="27" t="e">
        <f t="shared" ca="1" si="0"/>
        <v>#NAME?</v>
      </c>
      <c r="J15" s="31">
        <v>1.697691679000854</v>
      </c>
      <c r="K15" s="6">
        <v>1.7949999570846562</v>
      </c>
      <c r="L15" s="7" t="s">
        <v>15</v>
      </c>
      <c r="M15" s="6">
        <v>0.11404141124365001</v>
      </c>
      <c r="N15" s="6" t="e">
        <f ca="1">_xll.BDP($A15,"PX_LAST",$A$1,$A$2)</f>
        <v>#NAME?</v>
      </c>
      <c r="O15" s="6">
        <v>25302020</v>
      </c>
      <c r="P15" s="6" t="e">
        <f ca="1">_xll.BDP($A15,"CHG_NET_YTD",$A$1,$A$2)</f>
        <v>#NAME?</v>
      </c>
      <c r="Q15" s="6">
        <v>4.0232067108154297</v>
      </c>
      <c r="R15" s="6" t="e">
        <f ca="1">_xll.BDP($A15,"EQY_DVD_YLD_IND",$A$1,$A$2)</f>
        <v>#NAME?</v>
      </c>
    </row>
    <row r="16" spans="1:18" s="4" customFormat="1" ht="12.75">
      <c r="A16" s="7" t="s">
        <v>30</v>
      </c>
      <c r="B16" s="7" t="s">
        <v>31</v>
      </c>
      <c r="C16" s="7" t="s">
        <v>24</v>
      </c>
      <c r="D16" s="16">
        <v>9</v>
      </c>
      <c r="E16" s="16">
        <v>1</v>
      </c>
      <c r="F16" s="16">
        <v>1</v>
      </c>
      <c r="G16" s="21" t="e">
        <f ca="1">_xll.BDP($A16,"PX_LAST",$A$1,$A$2)</f>
        <v>#NAME?</v>
      </c>
      <c r="H16" s="21">
        <v>186.63600158691406</v>
      </c>
      <c r="I16" s="27" t="e">
        <f t="shared" ca="1" si="0"/>
        <v>#NAME?</v>
      </c>
      <c r="J16" s="31">
        <v>4.3563356399536133</v>
      </c>
      <c r="K16" s="6">
        <v>3.5399999618530269</v>
      </c>
      <c r="L16" s="7" t="s">
        <v>15</v>
      </c>
      <c r="M16" s="6">
        <v>1.625</v>
      </c>
      <c r="N16" s="6" t="e">
        <f ca="1">_xll.BDP($A16,"PX_LAST",$A$1,$A$2)</f>
        <v>#NAME?</v>
      </c>
      <c r="O16" s="6">
        <v>25503020</v>
      </c>
      <c r="P16" s="6" t="e">
        <f ca="1">_xll.BDP($A16,"CHG_NET_YTD",$A$1,$A$2)</f>
        <v>#NAME?</v>
      </c>
      <c r="Q16" s="6">
        <v>12.424029350280762</v>
      </c>
      <c r="R16" s="6" t="e">
        <f ca="1">_xll.BDP($A16,"EQY_DVD_YLD_IND",$A$1,$A$2)</f>
        <v>#NAME?</v>
      </c>
    </row>
    <row r="17" spans="1:18" s="4" customFormat="1" ht="12.75">
      <c r="A17" s="7" t="s">
        <v>32</v>
      </c>
      <c r="B17" s="7" t="s">
        <v>33</v>
      </c>
      <c r="C17" s="7" t="s">
        <v>24</v>
      </c>
      <c r="D17" s="16">
        <v>3</v>
      </c>
      <c r="E17" s="16">
        <v>4</v>
      </c>
      <c r="F17" s="16">
        <v>0</v>
      </c>
      <c r="G17" s="21" t="e">
        <f ca="1">_xll.BDP($A17,"PX_LAST",$A$1,$A$2)</f>
        <v>#NAME?</v>
      </c>
      <c r="H17" s="21">
        <v>67</v>
      </c>
      <c r="I17" s="27" t="e">
        <f t="shared" ca="1" si="0"/>
        <v>#NAME?</v>
      </c>
      <c r="J17" s="31">
        <v>1.3813517093658449</v>
      </c>
      <c r="K17" s="6">
        <v>1.396000027656555</v>
      </c>
      <c r="L17" s="7" t="s">
        <v>15</v>
      </c>
      <c r="M17" s="6">
        <v>0.20999999344348902</v>
      </c>
      <c r="N17" s="6" t="e">
        <f ca="1">_xll.BDP($A17,"PX_LAST",$A$1,$A$2)</f>
        <v>#NAME?</v>
      </c>
      <c r="O17" s="6">
        <v>25301040</v>
      </c>
      <c r="P17" s="6" t="e">
        <f ca="1">_xll.BDP($A17,"CHG_NET_YTD",$A$1,$A$2)</f>
        <v>#NAME?</v>
      </c>
      <c r="Q17" s="6">
        <v>5.5545854568481454</v>
      </c>
      <c r="R17" s="6" t="e">
        <f ca="1">_xll.BDP($A17,"EQY_DVD_YLD_IND",$A$1,$A$2)</f>
        <v>#NAME?</v>
      </c>
    </row>
    <row r="18" spans="1:18" s="4" customFormat="1" ht="12.75">
      <c r="A18" s="7" t="s">
        <v>34</v>
      </c>
      <c r="B18" s="7" t="s">
        <v>35</v>
      </c>
      <c r="C18" s="7" t="s">
        <v>24</v>
      </c>
      <c r="D18" s="16">
        <v>10</v>
      </c>
      <c r="E18" s="16">
        <v>5</v>
      </c>
      <c r="F18" s="16">
        <v>0</v>
      </c>
      <c r="G18" s="21" t="e">
        <f ca="1">_xll.BDP($A18,"PX_LAST",$A$1,$A$2)</f>
        <v>#NAME?</v>
      </c>
      <c r="H18" s="21">
        <v>90.461997985839844</v>
      </c>
      <c r="I18" s="27" t="e">
        <f t="shared" ca="1" si="0"/>
        <v>#NAME?</v>
      </c>
      <c r="J18" s="31">
        <v>0.26650601625442499</v>
      </c>
      <c r="K18" s="6">
        <v>0.268999993801117</v>
      </c>
      <c r="L18" s="7" t="s">
        <v>15</v>
      </c>
      <c r="M18" s="6">
        <v>5.5300001055002004E-2</v>
      </c>
      <c r="N18" s="6" t="e">
        <f ca="1">_xll.BDP($A18,"PX_LAST",$A$1,$A$2)</f>
        <v>#NAME?</v>
      </c>
      <c r="O18" s="6">
        <v>25503020</v>
      </c>
      <c r="P18" s="6" t="e">
        <f ca="1">_xll.BDP($A18,"CHG_NET_YTD",$A$1,$A$2)</f>
        <v>#NAME?</v>
      </c>
      <c r="Q18" s="6">
        <v>4.3439760208129883</v>
      </c>
      <c r="R18" s="6" t="e">
        <f ca="1">_xll.BDP($A18,"EQY_DVD_YLD_IND",$A$1,$A$2)</f>
        <v>#NAME?</v>
      </c>
    </row>
    <row r="19" spans="1:18" s="4" customFormat="1" ht="12.75">
      <c r="A19" s="7" t="s">
        <v>36</v>
      </c>
      <c r="B19" s="7" t="s">
        <v>37</v>
      </c>
      <c r="C19" s="7" t="s">
        <v>24</v>
      </c>
      <c r="D19" s="16">
        <v>10</v>
      </c>
      <c r="E19" s="16">
        <v>2</v>
      </c>
      <c r="F19" s="16">
        <v>0</v>
      </c>
      <c r="G19" s="21" t="e">
        <f ca="1">_xll.BDP($A19,"PX_LAST",$A$1,$A$2)</f>
        <v>#NAME?</v>
      </c>
      <c r="H19" s="21">
        <v>51.423000335693359</v>
      </c>
      <c r="I19" s="27" t="e">
        <f t="shared" ca="1" si="0"/>
        <v>#NAME?</v>
      </c>
      <c r="J19" s="31">
        <v>2.1661772727966309</v>
      </c>
      <c r="K19" s="6">
        <v>2.1359999179840088</v>
      </c>
      <c r="L19" s="7" t="s">
        <v>15</v>
      </c>
      <c r="M19" s="6">
        <v>0.22080031968850403</v>
      </c>
      <c r="N19" s="6" t="e">
        <f ca="1">_xll.BDP($A19,"PX_LAST",$A$1,$A$2)</f>
        <v>#NAME?</v>
      </c>
      <c r="O19" s="6">
        <v>25203010</v>
      </c>
      <c r="P19" s="6" t="e">
        <f ca="1">_xll.BDP($A19,"CHG_NET_YTD",$A$1,$A$2)</f>
        <v>#NAME?</v>
      </c>
      <c r="Q19" s="6">
        <v>12.675288200378418</v>
      </c>
      <c r="R19" s="6" t="e">
        <f ca="1">_xll.BDP($A19,"EQY_DVD_YLD_IND",$A$1,$A$2)</f>
        <v>#NAME?</v>
      </c>
    </row>
    <row r="20" spans="1:18" s="4" customFormat="1" ht="12.75">
      <c r="A20" s="7" t="s">
        <v>38</v>
      </c>
      <c r="B20" s="7" t="s">
        <v>39</v>
      </c>
      <c r="C20" s="7" t="s">
        <v>24</v>
      </c>
      <c r="D20" s="16">
        <v>11</v>
      </c>
      <c r="E20" s="16">
        <v>6</v>
      </c>
      <c r="F20" s="16">
        <v>1</v>
      </c>
      <c r="G20" s="21" t="e">
        <f ca="1">_xll.BDP($A20,"PX_LAST",$A$1,$A$2)</f>
        <v>#NAME?</v>
      </c>
      <c r="H20" s="21">
        <v>95.472999572753906</v>
      </c>
      <c r="I20" s="27" t="e">
        <f t="shared" ca="1" si="0"/>
        <v>#NAME?</v>
      </c>
      <c r="J20" s="31">
        <v>2.8025927543640141</v>
      </c>
      <c r="K20" s="6">
        <v>2.8039999008178711</v>
      </c>
      <c r="L20" s="7" t="s">
        <v>15</v>
      </c>
      <c r="M20" s="6">
        <v>0.58782884806421709</v>
      </c>
      <c r="N20" s="6" t="e">
        <f ca="1">_xll.BDP($A20,"PX_LAST",$A$1,$A$2)</f>
        <v>#NAME?</v>
      </c>
      <c r="O20" s="6">
        <v>25101010</v>
      </c>
      <c r="P20" s="6" t="e">
        <f ca="1">_xll.BDP($A20,"CHG_NET_YTD",$A$1,$A$2)</f>
        <v>#NAME?</v>
      </c>
      <c r="Q20" s="6">
        <v>14.501708030700684</v>
      </c>
      <c r="R20" s="6" t="e">
        <f ca="1">_xll.BDP($A20,"EQY_DVD_YLD_IND",$A$1,$A$2)</f>
        <v>#NAME?</v>
      </c>
    </row>
    <row r="21" spans="1:18" s="4" customFormat="1" ht="12.75">
      <c r="A21" s="7" t="s">
        <v>40</v>
      </c>
      <c r="B21" s="7" t="s">
        <v>41</v>
      </c>
      <c r="C21" s="7" t="s">
        <v>24</v>
      </c>
      <c r="D21" s="16">
        <v>13</v>
      </c>
      <c r="E21" s="16">
        <v>15</v>
      </c>
      <c r="F21" s="16">
        <v>1</v>
      </c>
      <c r="G21" s="21" t="e">
        <f ca="1">_xll.BDP($A21,"PX_LAST",$A$1,$A$2)</f>
        <v>#NAME?</v>
      </c>
      <c r="H21" s="21">
        <v>92.795997619628906</v>
      </c>
      <c r="I21" s="27" t="e">
        <f t="shared" ca="1" si="0"/>
        <v>#NAME?</v>
      </c>
      <c r="J21" s="31">
        <v>3.2927980422973628</v>
      </c>
      <c r="K21" s="6">
        <v>3.2569999694824219</v>
      </c>
      <c r="L21" s="7" t="s">
        <v>15</v>
      </c>
      <c r="M21" s="6">
        <v>0.73152036675079302</v>
      </c>
      <c r="N21" s="6" t="e">
        <f ca="1">_xll.BDP($A21,"PX_LAST",$A$1,$A$2)</f>
        <v>#NAME?</v>
      </c>
      <c r="O21" s="6">
        <v>25301040</v>
      </c>
      <c r="P21" s="6" t="e">
        <f ca="1">_xll.BDP($A21,"CHG_NET_YTD",$A$1,$A$2)</f>
        <v>#NAME?</v>
      </c>
      <c r="Q21" s="6">
        <v>2.1468508243560791</v>
      </c>
      <c r="R21" s="6" t="e">
        <f ca="1">_xll.BDP($A21,"EQY_DVD_YLD_IND",$A$1,$A$2)</f>
        <v>#NAME?</v>
      </c>
    </row>
    <row r="22" spans="1:18" s="4" customFormat="1" ht="12.75">
      <c r="A22" s="7" t="s">
        <v>42</v>
      </c>
      <c r="B22" s="7" t="s">
        <v>43</v>
      </c>
      <c r="C22" s="7" t="s">
        <v>24</v>
      </c>
      <c r="D22" s="16">
        <v>4</v>
      </c>
      <c r="E22" s="16">
        <v>2</v>
      </c>
      <c r="F22" s="16">
        <v>0</v>
      </c>
      <c r="G22" s="21" t="e">
        <f ca="1">_xll.BDP($A22,"PX_LAST",$A$1,$A$2)</f>
        <v>#NAME?</v>
      </c>
      <c r="H22" s="21">
        <v>27.333000183105469</v>
      </c>
      <c r="I22" s="27" t="e">
        <f t="shared" ca="1" si="0"/>
        <v>#NAME?</v>
      </c>
      <c r="J22" s="31">
        <v>3.441376686096191</v>
      </c>
      <c r="K22" s="6">
        <v>3.375999927520752</v>
      </c>
      <c r="L22" s="7" t="s">
        <v>15</v>
      </c>
      <c r="M22" s="6">
        <v>0.21500000357627902</v>
      </c>
      <c r="N22" s="6" t="e">
        <f ca="1">_xll.BDP($A22,"PX_LAST",$A$1,$A$2)</f>
        <v>#NAME?</v>
      </c>
      <c r="O22" s="6">
        <v>25504060</v>
      </c>
      <c r="P22" s="6" t="e">
        <f ca="1">_xll.BDP($A22,"CHG_NET_YTD",$A$1,$A$2)</f>
        <v>#NAME?</v>
      </c>
      <c r="Q22" s="6">
        <v>8.050480842590332</v>
      </c>
      <c r="R22" s="6" t="e">
        <f ca="1">_xll.BDP($A22,"EQY_DVD_YLD_IND",$A$1,$A$2)</f>
        <v>#NAME?</v>
      </c>
    </row>
    <row r="23" spans="1:18" s="4" customFormat="1" ht="12.75">
      <c r="A23" s="7" t="s">
        <v>44</v>
      </c>
      <c r="B23" s="7" t="s">
        <v>45</v>
      </c>
      <c r="C23" s="7" t="s">
        <v>24</v>
      </c>
      <c r="D23" s="16">
        <v>8</v>
      </c>
      <c r="E23" s="16">
        <v>2</v>
      </c>
      <c r="F23" s="16">
        <v>0</v>
      </c>
      <c r="G23" s="21" t="e">
        <f ca="1">_xll.BDP($A23,"PX_LAST",$A$1,$A$2)</f>
        <v>#NAME?</v>
      </c>
      <c r="H23" s="21">
        <v>48.799999237060547</v>
      </c>
      <c r="I23" s="27" t="e">
        <f t="shared" ca="1" si="0"/>
        <v>#NAME?</v>
      </c>
      <c r="J23" s="31">
        <v>0.69244086742401101</v>
      </c>
      <c r="K23" s="6">
        <v>0.40709999203681901</v>
      </c>
      <c r="L23" s="7" t="s">
        <v>15</v>
      </c>
      <c r="M23" s="6">
        <v>0</v>
      </c>
      <c r="N23" s="6" t="e">
        <f ca="1">_xll.BDP($A23,"PX_LAST",$A$1,$A$2)</f>
        <v>#NAME?</v>
      </c>
      <c r="O23" s="6">
        <v>25202010</v>
      </c>
      <c r="P23" s="6" t="e">
        <f ca="1">_xll.BDP($A23,"CHG_NET_YTD",$A$1,$A$2)</f>
        <v>#NAME?</v>
      </c>
      <c r="Q23" s="6">
        <v>2.0408172607421879</v>
      </c>
      <c r="R23" s="6" t="e">
        <f ca="1">_xll.BDP($A23,"EQY_DVD_YLD_IND",$A$1,$A$2)</f>
        <v>#NAME?</v>
      </c>
    </row>
    <row r="24" spans="1:18" s="4" customFormat="1" ht="12.75">
      <c r="A24" s="7" t="s">
        <v>46</v>
      </c>
      <c r="B24" s="7" t="s">
        <v>47</v>
      </c>
      <c r="C24" s="7" t="s">
        <v>24</v>
      </c>
      <c r="D24" s="16">
        <v>8</v>
      </c>
      <c r="E24" s="16">
        <v>4</v>
      </c>
      <c r="F24" s="16">
        <v>2</v>
      </c>
      <c r="G24" s="21" t="e">
        <f ca="1">_xll.BDP($A24,"PX_LAST",$A$1,$A$2)</f>
        <v>#NAME?</v>
      </c>
      <c r="H24" s="21">
        <v>29.430999755859375</v>
      </c>
      <c r="I24" s="27" t="e">
        <f t="shared" ca="1" si="0"/>
        <v>#NAME?</v>
      </c>
      <c r="J24" s="31"/>
      <c r="K24" s="6"/>
      <c r="L24" s="7" t="s">
        <v>48</v>
      </c>
      <c r="M24" s="6">
        <v>0</v>
      </c>
      <c r="N24" s="6" t="e">
        <f ca="1">_xll.BDP($A24,"PX_LAST",$A$1,$A$2)</f>
        <v>#NAME?</v>
      </c>
      <c r="O24" s="6">
        <v>25203010</v>
      </c>
      <c r="P24" s="6" t="e">
        <f ca="1">_xll.BDP($A24,"CHG_NET_YTD",$A$1,$A$2)</f>
        <v>#NAME?</v>
      </c>
      <c r="Q24" s="6">
        <v>22.009963989257813</v>
      </c>
      <c r="R24" s="6" t="e">
        <f ca="1">_xll.BDP($A24,"EQY_DVD_YLD_IND",$A$1,$A$2)</f>
        <v>#NAME?</v>
      </c>
    </row>
    <row r="25" spans="1:18" s="4" customFormat="1" ht="12.75">
      <c r="A25" s="7" t="s">
        <v>49</v>
      </c>
      <c r="B25" s="7" t="s">
        <v>50</v>
      </c>
      <c r="C25" s="7" t="s">
        <v>24</v>
      </c>
      <c r="D25" s="16">
        <v>17</v>
      </c>
      <c r="E25" s="16">
        <v>1</v>
      </c>
      <c r="F25" s="16">
        <v>0</v>
      </c>
      <c r="G25" s="21" t="e">
        <f ca="1">_xll.BDP($A25,"PX_LAST",$A$1,$A$2)</f>
        <v>#NAME?</v>
      </c>
      <c r="H25" s="21">
        <v>135.781005859375</v>
      </c>
      <c r="I25" s="27" t="e">
        <f t="shared" ca="1" si="0"/>
        <v>#NAME?</v>
      </c>
      <c r="J25" s="31">
        <v>0.59695923328399703</v>
      </c>
      <c r="K25" s="6">
        <v>0.60089999437332209</v>
      </c>
      <c r="L25" s="7" t="s">
        <v>15</v>
      </c>
      <c r="M25" s="6">
        <v>0.15999999642372101</v>
      </c>
      <c r="N25" s="6" t="e">
        <f ca="1">_xll.BDP($A25,"PX_LAST",$A$1,$A$2)</f>
        <v>#NAME?</v>
      </c>
      <c r="O25" s="6">
        <v>25202010</v>
      </c>
      <c r="P25" s="6" t="e">
        <f ca="1">_xll.BDP($A25,"CHG_NET_YTD",$A$1,$A$2)</f>
        <v>#NAME?</v>
      </c>
      <c r="Q25" s="6">
        <v>3.7731246948242192</v>
      </c>
      <c r="R25" s="6" t="e">
        <f ca="1">_xll.BDP($A25,"EQY_DVD_YLD_IND",$A$1,$A$2)</f>
        <v>#NAME?</v>
      </c>
    </row>
    <row r="26" spans="1:18" s="4" customFormat="1" ht="12.75">
      <c r="A26" s="7" t="s">
        <v>51</v>
      </c>
      <c r="B26" s="7" t="s">
        <v>52</v>
      </c>
      <c r="C26" s="7" t="s">
        <v>24</v>
      </c>
      <c r="D26" s="16">
        <v>7</v>
      </c>
      <c r="E26" s="16">
        <v>1</v>
      </c>
      <c r="F26" s="16">
        <v>0</v>
      </c>
      <c r="G26" s="21" t="e">
        <f ca="1">_xll.BDP($A26,"PX_LAST",$A$1,$A$2)</f>
        <v>#NAME?</v>
      </c>
      <c r="H26" s="21">
        <v>61.525001525878906</v>
      </c>
      <c r="I26" s="27" t="e">
        <f t="shared" ca="1" si="0"/>
        <v>#NAME?</v>
      </c>
      <c r="J26" s="31"/>
      <c r="K26" s="6">
        <v>0</v>
      </c>
      <c r="L26" s="7" t="s">
        <v>48</v>
      </c>
      <c r="M26" s="6">
        <v>0</v>
      </c>
      <c r="N26" s="6" t="e">
        <f ca="1">_xll.BDP($A26,"PX_LAST",$A$1,$A$2)</f>
        <v>#NAME?</v>
      </c>
      <c r="O26" s="6">
        <v>25504010</v>
      </c>
      <c r="P26" s="6" t="e">
        <f ca="1">_xll.BDP($A26,"CHG_NET_YTD",$A$1,$A$2)</f>
        <v>#NAME?</v>
      </c>
      <c r="Q26" s="6">
        <v>-3.294609546661377</v>
      </c>
      <c r="R26" s="6" t="e">
        <f ca="1">_xll.BDP($A26,"EQY_DVD_YLD_IND",$A$1,$A$2)</f>
        <v>#NAME?</v>
      </c>
    </row>
    <row r="27" spans="1:18" s="4" customFormat="1" ht="12.75">
      <c r="A27" s="7" t="s">
        <v>53</v>
      </c>
      <c r="B27" s="7" t="s">
        <v>54</v>
      </c>
      <c r="C27" s="7" t="s">
        <v>24</v>
      </c>
      <c r="D27" s="16">
        <v>6</v>
      </c>
      <c r="E27" s="16">
        <v>1</v>
      </c>
      <c r="F27" s="16">
        <v>0</v>
      </c>
      <c r="G27" s="21" t="e">
        <f ca="1">_xll.BDP($A27,"PX_LAST",$A$1,$A$2)</f>
        <v>#NAME?</v>
      </c>
      <c r="H27" s="21">
        <v>45.166999816894531</v>
      </c>
      <c r="I27" s="27" t="e">
        <f t="shared" ca="1" si="0"/>
        <v>#NAME?</v>
      </c>
      <c r="J27" s="31">
        <v>0.6153845787048341</v>
      </c>
      <c r="K27" s="6">
        <v>0.61790001392364502</v>
      </c>
      <c r="L27" s="7" t="s">
        <v>15</v>
      </c>
      <c r="M27" s="6">
        <v>0</v>
      </c>
      <c r="N27" s="6" t="e">
        <f ca="1">_xll.BDP($A27,"PX_LAST",$A$1,$A$2)</f>
        <v>#NAME?</v>
      </c>
      <c r="O27" s="6">
        <v>25504040</v>
      </c>
      <c r="P27" s="6" t="e">
        <f ca="1">_xll.BDP($A27,"CHG_NET_YTD",$A$1,$A$2)</f>
        <v>#NAME?</v>
      </c>
      <c r="Q27" s="6">
        <v>-0.28111580014228804</v>
      </c>
      <c r="R27" s="6" t="e">
        <f ca="1">_xll.BDP($A27,"EQY_DVD_YLD_IND",$A$1,$A$2)</f>
        <v>#NAME?</v>
      </c>
    </row>
    <row r="28" spans="1:18" s="4" customFormat="1" ht="12.75">
      <c r="A28" s="7" t="s">
        <v>55</v>
      </c>
      <c r="B28" s="7" t="s">
        <v>56</v>
      </c>
      <c r="C28" s="7" t="s">
        <v>57</v>
      </c>
      <c r="D28" s="16">
        <v>4</v>
      </c>
      <c r="E28" s="16">
        <v>4</v>
      </c>
      <c r="F28" s="16">
        <v>0</v>
      </c>
      <c r="G28" s="21" t="e">
        <f ca="1">_xll.BDP($A28,"PX_LAST",$A$1,$A$2)</f>
        <v>#NAME?</v>
      </c>
      <c r="H28" s="21">
        <v>187.25</v>
      </c>
      <c r="I28" s="27" t="e">
        <f t="shared" ca="1" si="0"/>
        <v>#NAME?</v>
      </c>
      <c r="J28" s="31">
        <v>1.5298140048980711</v>
      </c>
      <c r="K28" s="6">
        <v>1.4780000448226931</v>
      </c>
      <c r="L28" s="7" t="s">
        <v>15</v>
      </c>
      <c r="M28" s="6">
        <v>0.66000002622604403</v>
      </c>
      <c r="N28" s="6" t="e">
        <f ca="1">_xll.BDP($A28,"PX_LAST",$A$1,$A$2)</f>
        <v>#NAME?</v>
      </c>
      <c r="O28" s="6">
        <v>30101030</v>
      </c>
      <c r="P28" s="6" t="e">
        <f ca="1">_xll.BDP($A28,"CHG_NET_YTD",$A$1,$A$2)</f>
        <v>#NAME?</v>
      </c>
      <c r="Q28" s="6">
        <v>2.994225025177002</v>
      </c>
      <c r="R28" s="6" t="e">
        <f ca="1">_xll.BDP($A28,"EQY_DVD_YLD_IND",$A$1,$A$2)</f>
        <v>#NAME?</v>
      </c>
    </row>
    <row r="29" spans="1:18" s="4" customFormat="1" ht="12.75">
      <c r="A29" s="7" t="s">
        <v>58</v>
      </c>
      <c r="B29" s="7" t="s">
        <v>59</v>
      </c>
      <c r="C29" s="7" t="s">
        <v>57</v>
      </c>
      <c r="D29" s="16">
        <v>7</v>
      </c>
      <c r="E29" s="16">
        <v>2</v>
      </c>
      <c r="F29" s="16">
        <v>0</v>
      </c>
      <c r="G29" s="21" t="e">
        <f ca="1">_xll.BDP($A29,"PX_LAST",$A$1,$A$2)</f>
        <v>#NAME?</v>
      </c>
      <c r="H29" s="21">
        <v>112.11100006103516</v>
      </c>
      <c r="I29" s="27" t="e">
        <f t="shared" ca="1" si="0"/>
        <v>#NAME?</v>
      </c>
      <c r="J29" s="31">
        <v>3.1014621257781978</v>
      </c>
      <c r="K29" s="6">
        <v>3.1349999904632568</v>
      </c>
      <c r="L29" s="7" t="s">
        <v>15</v>
      </c>
      <c r="M29" s="6">
        <v>0.69999998807907104</v>
      </c>
      <c r="N29" s="6" t="e">
        <f ca="1">_xll.BDP($A29,"PX_LAST",$A$1,$A$2)</f>
        <v>#NAME?</v>
      </c>
      <c r="O29" s="6">
        <v>30202030</v>
      </c>
      <c r="P29" s="6" t="e">
        <f ca="1">_xll.BDP($A29,"CHG_NET_YTD",$A$1,$A$2)</f>
        <v>#NAME?</v>
      </c>
      <c r="Q29" s="6">
        <v>10.367037773132324</v>
      </c>
      <c r="R29" s="6" t="e">
        <f ca="1">_xll.BDP($A29,"EQY_DVD_YLD_IND",$A$1,$A$2)</f>
        <v>#NAME?</v>
      </c>
    </row>
    <row r="30" spans="1:18" s="4" customFormat="1" ht="12.75">
      <c r="A30" s="7" t="s">
        <v>60</v>
      </c>
      <c r="B30" s="7" t="s">
        <v>61</v>
      </c>
      <c r="C30" s="7" t="s">
        <v>57</v>
      </c>
      <c r="D30" s="16">
        <v>2</v>
      </c>
      <c r="E30" s="16">
        <v>8</v>
      </c>
      <c r="F30" s="16">
        <v>1</v>
      </c>
      <c r="G30" s="21" t="e">
        <f ca="1">_xll.BDP($A30,"PX_LAST",$A$1,$A$2)</f>
        <v>#NAME?</v>
      </c>
      <c r="H30" s="21">
        <v>76.363998413085938</v>
      </c>
      <c r="I30" s="27" t="e">
        <f t="shared" ca="1" si="0"/>
        <v>#NAME?</v>
      </c>
      <c r="J30" s="31">
        <v>1.471768856048584</v>
      </c>
      <c r="K30" s="6">
        <v>1.575999975204468</v>
      </c>
      <c r="L30" s="7" t="s">
        <v>15</v>
      </c>
      <c r="M30" s="6">
        <v>0.27500000596046403</v>
      </c>
      <c r="N30" s="6" t="e">
        <f ca="1">_xll.BDP($A30,"PX_LAST",$A$1,$A$2)</f>
        <v>#NAME?</v>
      </c>
      <c r="O30" s="6">
        <v>30101030</v>
      </c>
      <c r="P30" s="6" t="e">
        <f ca="1">_xll.BDP($A30,"CHG_NET_YTD",$A$1,$A$2)</f>
        <v>#NAME?</v>
      </c>
      <c r="Q30" s="6">
        <v>-0.61357754468917802</v>
      </c>
      <c r="R30" s="6" t="e">
        <f ca="1">_xll.BDP($A30,"EQY_DVD_YLD_IND",$A$1,$A$2)</f>
        <v>#NAME?</v>
      </c>
    </row>
    <row r="31" spans="1:18" s="4" customFormat="1" ht="12.75">
      <c r="A31" s="7" t="s">
        <v>62</v>
      </c>
      <c r="B31" s="7" t="s">
        <v>63</v>
      </c>
      <c r="C31" s="7" t="s">
        <v>57</v>
      </c>
      <c r="D31" s="16">
        <v>15</v>
      </c>
      <c r="E31" s="16">
        <v>2</v>
      </c>
      <c r="F31" s="16">
        <v>0</v>
      </c>
      <c r="G31" s="21" t="e">
        <f ca="1">_xll.BDP($A31,"PX_LAST",$A$1,$A$2)</f>
        <v>#NAME?</v>
      </c>
      <c r="H31" s="21">
        <v>68.5</v>
      </c>
      <c r="I31" s="27" t="e">
        <f t="shared" ca="1" si="0"/>
        <v>#NAME?</v>
      </c>
      <c r="J31" s="31">
        <v>0.88439673185348511</v>
      </c>
      <c r="K31" s="6">
        <v>0.88749998807907104</v>
      </c>
      <c r="L31" s="7" t="s">
        <v>15</v>
      </c>
      <c r="M31" s="6">
        <v>0.18374136744894101</v>
      </c>
      <c r="N31" s="6" t="e">
        <f ca="1">_xll.BDP($A31,"PX_LAST",$A$1,$A$2)</f>
        <v>#NAME?</v>
      </c>
      <c r="O31" s="6">
        <v>30101030</v>
      </c>
      <c r="P31" s="6" t="e">
        <f ca="1">_xll.BDP($A31,"CHG_NET_YTD",$A$1,$A$2)</f>
        <v>#NAME?</v>
      </c>
      <c r="Q31" s="6">
        <v>6.4873957633972168</v>
      </c>
      <c r="R31" s="6" t="e">
        <f ca="1">_xll.BDP($A31,"EQY_DVD_YLD_IND",$A$1,$A$2)</f>
        <v>#NAME?</v>
      </c>
    </row>
    <row r="32" spans="1:18" s="4" customFormat="1" ht="12.75">
      <c r="A32" s="7" t="s">
        <v>64</v>
      </c>
      <c r="B32" s="7" t="s">
        <v>65</v>
      </c>
      <c r="C32" s="7" t="s">
        <v>57</v>
      </c>
      <c r="D32" s="16">
        <v>7</v>
      </c>
      <c r="E32" s="16">
        <v>4</v>
      </c>
      <c r="F32" s="16">
        <v>1</v>
      </c>
      <c r="G32" s="21" t="e">
        <f ca="1">_xll.BDP($A32,"PX_LAST",$A$1,$A$2)</f>
        <v>#NAME?</v>
      </c>
      <c r="H32" s="21">
        <v>132.5</v>
      </c>
      <c r="I32" s="27" t="e">
        <f t="shared" ca="1" si="0"/>
        <v>#NAME?</v>
      </c>
      <c r="J32" s="31">
        <v>1.3718351125717161</v>
      </c>
      <c r="K32" s="6">
        <v>1.3639999628067021</v>
      </c>
      <c r="L32" s="7" t="s">
        <v>15</v>
      </c>
      <c r="M32" s="6">
        <v>0.40500000119209301</v>
      </c>
      <c r="N32" s="6" t="e">
        <f ca="1">_xll.BDP($A32,"PX_LAST",$A$1,$A$2)</f>
        <v>#NAME?</v>
      </c>
      <c r="O32" s="6">
        <v>30101030</v>
      </c>
      <c r="P32" s="6" t="e">
        <f ca="1">_xll.BDP($A32,"CHG_NET_YTD",$A$1,$A$2)</f>
        <v>#NAME?</v>
      </c>
      <c r="Q32" s="6">
        <v>-0.63481634855270408</v>
      </c>
      <c r="R32" s="6" t="e">
        <f ca="1">_xll.BDP($A32,"EQY_DVD_YLD_IND",$A$1,$A$2)</f>
        <v>#NAME?</v>
      </c>
    </row>
    <row r="33" spans="1:18" s="4" customFormat="1" ht="12.75">
      <c r="A33" s="7" t="s">
        <v>66</v>
      </c>
      <c r="B33" s="7" t="s">
        <v>67</v>
      </c>
      <c r="C33" s="7" t="s">
        <v>57</v>
      </c>
      <c r="D33" s="16">
        <v>5</v>
      </c>
      <c r="E33" s="16">
        <v>1</v>
      </c>
      <c r="F33" s="16">
        <v>0</v>
      </c>
      <c r="G33" s="21" t="e">
        <f ca="1">_xll.BDP($A33,"PX_LAST",$A$1,$A$2)</f>
        <v>#NAME?</v>
      </c>
      <c r="H33" s="21">
        <v>32.166999816894531</v>
      </c>
      <c r="I33" s="27" t="e">
        <f t="shared" ca="1" si="0"/>
        <v>#NAME?</v>
      </c>
      <c r="J33" s="31">
        <v>3.0557677745819092</v>
      </c>
      <c r="K33" s="6">
        <v>3.0510001182556148</v>
      </c>
      <c r="L33" s="7" t="s">
        <v>15</v>
      </c>
      <c r="M33" s="6">
        <v>0.20000000298023202</v>
      </c>
      <c r="N33" s="6" t="e">
        <f ca="1">_xll.BDP($A33,"PX_LAST",$A$1,$A$2)</f>
        <v>#NAME?</v>
      </c>
      <c r="O33" s="6">
        <v>30202030</v>
      </c>
      <c r="P33" s="6" t="e">
        <f ca="1">_xll.BDP($A33,"CHG_NET_YTD",$A$1,$A$2)</f>
        <v>#NAME?</v>
      </c>
      <c r="Q33" s="6">
        <v>7.3619599342346191</v>
      </c>
      <c r="R33" s="6" t="e">
        <f ca="1">_xll.BDP($A33,"EQY_DVD_YLD_IND",$A$1,$A$2)</f>
        <v>#NAME?</v>
      </c>
    </row>
    <row r="34" spans="1:18" s="4" customFormat="1" ht="12.75">
      <c r="A34" s="7" t="s">
        <v>68</v>
      </c>
      <c r="B34" s="7" t="s">
        <v>69</v>
      </c>
      <c r="C34" s="7" t="s">
        <v>57</v>
      </c>
      <c r="D34" s="16">
        <v>6</v>
      </c>
      <c r="E34" s="16">
        <v>2</v>
      </c>
      <c r="F34" s="16">
        <v>1</v>
      </c>
      <c r="G34" s="21" t="e">
        <f ca="1">_xll.BDP($A34,"PX_LAST",$A$1,$A$2)</f>
        <v>#NAME?</v>
      </c>
      <c r="H34" s="21">
        <v>38.611000061035156</v>
      </c>
      <c r="I34" s="27" t="e">
        <f t="shared" ca="1" si="0"/>
        <v>#NAME?</v>
      </c>
      <c r="J34" s="31">
        <v>1.9496345520019531</v>
      </c>
      <c r="K34" s="6">
        <v>1.9989999532699581</v>
      </c>
      <c r="L34" s="7" t="s">
        <v>15</v>
      </c>
      <c r="M34" s="6">
        <v>0.18000000715255701</v>
      </c>
      <c r="N34" s="6" t="e">
        <f ca="1">_xll.BDP($A34,"PX_LAST",$A$1,$A$2)</f>
        <v>#NAME?</v>
      </c>
      <c r="O34" s="6">
        <v>30202030</v>
      </c>
      <c r="P34" s="6" t="e">
        <f ca="1">_xll.BDP($A34,"CHG_NET_YTD",$A$1,$A$2)</f>
        <v>#NAME?</v>
      </c>
      <c r="Q34" s="6">
        <v>9.1885385513305664</v>
      </c>
      <c r="R34" s="6" t="e">
        <f ca="1">_xll.BDP($A34,"EQY_DVD_YLD_IND",$A$1,$A$2)</f>
        <v>#NAME?</v>
      </c>
    </row>
    <row r="35" spans="1:18" s="4" customFormat="1" ht="12.75">
      <c r="A35" s="7" t="s">
        <v>70</v>
      </c>
      <c r="B35" s="7" t="s">
        <v>71</v>
      </c>
      <c r="C35" s="7" t="s">
        <v>57</v>
      </c>
      <c r="D35" s="16">
        <v>0</v>
      </c>
      <c r="E35" s="16">
        <v>4</v>
      </c>
      <c r="F35" s="16">
        <v>0</v>
      </c>
      <c r="G35" s="21" t="e">
        <f ca="1">_xll.BDP($A35,"PX_LAST",$A$1,$A$2)</f>
        <v>#NAME?</v>
      </c>
      <c r="H35" s="21">
        <v>38.5</v>
      </c>
      <c r="I35" s="27" t="e">
        <f t="shared" ca="1" si="0"/>
        <v>#NAME?</v>
      </c>
      <c r="J35" s="31">
        <v>4.1723852157592773</v>
      </c>
      <c r="K35" s="6">
        <v>4.1589999198913574</v>
      </c>
      <c r="L35" s="7" t="s">
        <v>15</v>
      </c>
      <c r="M35" s="6">
        <v>0.37999999523162803</v>
      </c>
      <c r="N35" s="6" t="e">
        <f ca="1">_xll.BDP($A35,"PX_LAST",$A$1,$A$2)</f>
        <v>#NAME?</v>
      </c>
      <c r="O35" s="6">
        <v>30101030</v>
      </c>
      <c r="P35" s="6" t="e">
        <f ca="1">_xll.BDP($A35,"CHG_NET_YTD",$A$1,$A$2)</f>
        <v>#NAME?</v>
      </c>
      <c r="Q35" s="6">
        <v>3.4439091682434082</v>
      </c>
      <c r="R35" s="6" t="e">
        <f ca="1">_xll.BDP($A35,"EQY_DVD_YLD_IND",$A$1,$A$2)</f>
        <v>#NAME?</v>
      </c>
    </row>
    <row r="36" spans="1:18" s="4" customFormat="1" ht="12.75">
      <c r="A36" s="7" t="s">
        <v>72</v>
      </c>
      <c r="B36" s="7" t="s">
        <v>73</v>
      </c>
      <c r="C36" s="7" t="s">
        <v>57</v>
      </c>
      <c r="D36" s="16">
        <v>6</v>
      </c>
      <c r="E36" s="16">
        <v>2</v>
      </c>
      <c r="F36" s="16">
        <v>1</v>
      </c>
      <c r="G36" s="21" t="e">
        <f ca="1">_xll.BDP($A36,"PX_LAST",$A$1,$A$2)</f>
        <v>#NAME?</v>
      </c>
      <c r="H36" s="21">
        <v>42.444000244140625</v>
      </c>
      <c r="I36" s="27" t="e">
        <f t="shared" ca="1" si="0"/>
        <v>#NAME?</v>
      </c>
      <c r="J36" s="31">
        <v>1.8037716150283809</v>
      </c>
      <c r="K36" s="6">
        <v>1.843999981880188</v>
      </c>
      <c r="L36" s="7" t="s">
        <v>15</v>
      </c>
      <c r="M36" s="6">
        <v>0.16500000655651101</v>
      </c>
      <c r="N36" s="6" t="e">
        <f ca="1">_xll.BDP($A36,"PX_LAST",$A$1,$A$2)</f>
        <v>#NAME?</v>
      </c>
      <c r="O36" s="6">
        <v>30101030</v>
      </c>
      <c r="P36" s="6" t="e">
        <f ca="1">_xll.BDP($A36,"CHG_NET_YTD",$A$1,$A$2)</f>
        <v>#NAME?</v>
      </c>
      <c r="Q36" s="6">
        <v>4.3466048240661621</v>
      </c>
      <c r="R36" s="6" t="e">
        <f ca="1">_xll.BDP($A36,"EQY_DVD_YLD_IND",$A$1,$A$2)</f>
        <v>#NAME?</v>
      </c>
    </row>
    <row r="37" spans="1:18" s="4" customFormat="1" ht="12.75">
      <c r="A37" s="7" t="s">
        <v>74</v>
      </c>
      <c r="B37" s="7" t="s">
        <v>75</v>
      </c>
      <c r="C37" s="7" t="s">
        <v>57</v>
      </c>
      <c r="D37" s="16">
        <v>9</v>
      </c>
      <c r="E37" s="16">
        <v>1</v>
      </c>
      <c r="F37" s="16">
        <v>0</v>
      </c>
      <c r="G37" s="21" t="e">
        <f ca="1">_xll.BDP($A37,"PX_LAST",$A$1,$A$2)</f>
        <v>#NAME?</v>
      </c>
      <c r="H37" s="21">
        <v>26.270999908447266</v>
      </c>
      <c r="I37" s="27" t="e">
        <f t="shared" ca="1" si="0"/>
        <v>#NAME?</v>
      </c>
      <c r="J37" s="31">
        <v>1.8125180006027222</v>
      </c>
      <c r="K37" s="6">
        <v>1.75</v>
      </c>
      <c r="L37" s="7" t="s">
        <v>15</v>
      </c>
      <c r="M37" s="6">
        <v>9.1455754235524003E-2</v>
      </c>
      <c r="N37" s="6" t="e">
        <f ca="1">_xll.BDP($A37,"PX_LAST",$A$1,$A$2)</f>
        <v>#NAME?</v>
      </c>
      <c r="O37" s="6">
        <v>30201030</v>
      </c>
      <c r="P37" s="6" t="e">
        <f ca="1">_xll.BDP($A37,"CHG_NET_YTD",$A$1,$A$2)</f>
        <v>#NAME?</v>
      </c>
      <c r="Q37" s="6">
        <v>-1.3320679664611821</v>
      </c>
      <c r="R37" s="6" t="e">
        <f ca="1">_xll.BDP($A37,"EQY_DVD_YLD_IND",$A$1,$A$2)</f>
        <v>#NAME?</v>
      </c>
    </row>
    <row r="38" spans="1:18" s="4" customFormat="1" ht="12.75">
      <c r="A38" s="7" t="s">
        <v>76</v>
      </c>
      <c r="B38" s="7" t="s">
        <v>77</v>
      </c>
      <c r="C38" s="7" t="s">
        <v>57</v>
      </c>
      <c r="D38" s="16">
        <v>9</v>
      </c>
      <c r="E38" s="16">
        <v>1</v>
      </c>
      <c r="F38" s="16">
        <v>0</v>
      </c>
      <c r="G38" s="21" t="e">
        <f ca="1">_xll.BDP($A38,"PX_LAST",$A$1,$A$2)</f>
        <v>#NAME?</v>
      </c>
      <c r="H38" s="21">
        <v>45.025001525878906</v>
      </c>
      <c r="I38" s="27" t="e">
        <f t="shared" ca="1" si="0"/>
        <v>#NAME?</v>
      </c>
      <c r="J38" s="31">
        <v>1.886269092559814</v>
      </c>
      <c r="K38" s="6">
        <v>1.7999999523162842</v>
      </c>
      <c r="L38" s="7" t="s">
        <v>15</v>
      </c>
      <c r="M38" s="6">
        <v>0.17000000178813901</v>
      </c>
      <c r="N38" s="6" t="e">
        <f ca="1">_xll.BDP($A38,"PX_LAST",$A$1,$A$2)</f>
        <v>#NAME?</v>
      </c>
      <c r="O38" s="6">
        <v>30302010</v>
      </c>
      <c r="P38" s="6" t="e">
        <f ca="1">_xll.BDP($A38,"CHG_NET_YTD",$A$1,$A$2)</f>
        <v>#NAME?</v>
      </c>
      <c r="Q38" s="6">
        <v>2.5648376941680908</v>
      </c>
      <c r="R38" s="6" t="e">
        <f ca="1">_xll.BDP($A38,"EQY_DVD_YLD_IND",$A$1,$A$2)</f>
        <v>#NAME?</v>
      </c>
    </row>
    <row r="39" spans="1:18" s="4" customFormat="1" ht="12.75">
      <c r="A39" s="7" t="s">
        <v>78</v>
      </c>
      <c r="B39" s="7" t="s">
        <v>79</v>
      </c>
      <c r="C39" s="7" t="s">
        <v>80</v>
      </c>
      <c r="D39" s="16">
        <v>15</v>
      </c>
      <c r="E39" s="16">
        <v>0</v>
      </c>
      <c r="F39" s="16">
        <v>0</v>
      </c>
      <c r="G39" s="21" t="e">
        <f ca="1">_xll.BDP($A39,"PX_LAST",$A$1,$A$2)</f>
        <v>#NAME?</v>
      </c>
      <c r="H39" s="21">
        <v>24.929000854492188</v>
      </c>
      <c r="I39" s="27" t="e">
        <f t="shared" ca="1" si="0"/>
        <v>#NAME?</v>
      </c>
      <c r="J39" s="31">
        <v>3.660768985748291</v>
      </c>
      <c r="K39" s="6">
        <v>2.8980000019073491</v>
      </c>
      <c r="L39" s="7" t="s">
        <v>15</v>
      </c>
      <c r="M39" s="6">
        <v>0.11999999731779101</v>
      </c>
      <c r="N39" s="6" t="e">
        <f ca="1">_xll.BDP($A39,"PX_LAST",$A$1,$A$2)</f>
        <v>#NAME?</v>
      </c>
      <c r="O39" s="6">
        <v>10102020</v>
      </c>
      <c r="P39" s="6" t="e">
        <f ca="1">_xll.BDP($A39,"CHG_NET_YTD",$A$1,$A$2)</f>
        <v>#NAME?</v>
      </c>
      <c r="Q39" s="6">
        <v>-8.5753450393676758</v>
      </c>
      <c r="R39" s="6" t="e">
        <f ca="1">_xll.BDP($A39,"EQY_DVD_YLD_IND",$A$1,$A$2)</f>
        <v>#NAME?</v>
      </c>
    </row>
    <row r="40" spans="1:18" s="4" customFormat="1" ht="12.75">
      <c r="A40" s="7" t="s">
        <v>81</v>
      </c>
      <c r="B40" s="7" t="s">
        <v>82</v>
      </c>
      <c r="C40" s="7" t="s">
        <v>80</v>
      </c>
      <c r="D40" s="16">
        <v>14</v>
      </c>
      <c r="E40" s="16">
        <v>1</v>
      </c>
      <c r="F40" s="16">
        <v>0</v>
      </c>
      <c r="G40" s="21" t="e">
        <f ca="1">_xll.BDP($A40,"PX_LAST",$A$1,$A$2)</f>
        <v>#NAME?</v>
      </c>
      <c r="H40" s="21">
        <v>39.285999298095703</v>
      </c>
      <c r="I40" s="27" t="e">
        <f t="shared" ca="1" si="0"/>
        <v>#NAME?</v>
      </c>
      <c r="J40" s="31">
        <v>4.1309185028076172</v>
      </c>
      <c r="K40" s="6">
        <v>4.0539999008178711</v>
      </c>
      <c r="L40" s="7" t="s">
        <v>15</v>
      </c>
      <c r="M40" s="6">
        <v>0.32499998807907104</v>
      </c>
      <c r="N40" s="6" t="e">
        <f ca="1">_xll.BDP($A40,"PX_LAST",$A$1,$A$2)</f>
        <v>#NAME?</v>
      </c>
      <c r="O40" s="6">
        <v>10102030</v>
      </c>
      <c r="P40" s="6" t="e">
        <f ca="1">_xll.BDP($A40,"CHG_NET_YTD",$A$1,$A$2)</f>
        <v>#NAME?</v>
      </c>
      <c r="Q40" s="6">
        <v>6.7317404747009277</v>
      </c>
      <c r="R40" s="6" t="e">
        <f ca="1">_xll.BDP($A40,"EQY_DVD_YLD_IND",$A$1,$A$2)</f>
        <v>#NAME?</v>
      </c>
    </row>
    <row r="41" spans="1:18" s="4" customFormat="1" ht="12.75">
      <c r="A41" s="7" t="s">
        <v>83</v>
      </c>
      <c r="B41" s="7" t="s">
        <v>84</v>
      </c>
      <c r="C41" s="7" t="s">
        <v>80</v>
      </c>
      <c r="D41" s="16">
        <v>6</v>
      </c>
      <c r="E41" s="16">
        <v>1</v>
      </c>
      <c r="F41" s="16">
        <v>0</v>
      </c>
      <c r="G41" s="21" t="e">
        <f ca="1">_xll.BDP($A41,"PX_LAST",$A$1,$A$2)</f>
        <v>#NAME?</v>
      </c>
      <c r="H41" s="21">
        <v>2.8139998912811279</v>
      </c>
      <c r="I41" s="27" t="e">
        <f t="shared" ca="1" si="0"/>
        <v>#NAME?</v>
      </c>
      <c r="J41" s="31"/>
      <c r="K41" s="6">
        <v>0</v>
      </c>
      <c r="L41" s="7" t="s">
        <v>48</v>
      </c>
      <c r="M41" s="6">
        <v>0</v>
      </c>
      <c r="N41" s="6" t="e">
        <f ca="1">_xll.BDP($A41,"PX_LAST",$A$1,$A$2)</f>
        <v>#NAME?</v>
      </c>
      <c r="O41" s="6">
        <v>10102050</v>
      </c>
      <c r="P41" s="6" t="e">
        <f ca="1">_xll.BDP($A41,"CHG_NET_YTD",$A$1,$A$2)</f>
        <v>#NAME?</v>
      </c>
      <c r="Q41" s="6">
        <v>11.612908363342285</v>
      </c>
      <c r="R41" s="6" t="e">
        <f ca="1">_xll.BDP($A41,"EQY_DVD_YLD_IND",$A$1,$A$2)</f>
        <v>#NAME?</v>
      </c>
    </row>
    <row r="42" spans="1:18" s="4" customFormat="1" ht="12.75">
      <c r="A42" s="7" t="s">
        <v>85</v>
      </c>
      <c r="B42" s="7" t="s">
        <v>86</v>
      </c>
      <c r="C42" s="7" t="s">
        <v>80</v>
      </c>
      <c r="D42" s="16">
        <v>6</v>
      </c>
      <c r="E42" s="16">
        <v>11</v>
      </c>
      <c r="F42" s="16">
        <v>5</v>
      </c>
      <c r="G42" s="21" t="e">
        <f ca="1">_xll.BDP($A42,"PX_LAST",$A$1,$A$2)</f>
        <v>#NAME?</v>
      </c>
      <c r="H42" s="21">
        <v>63.88800048828125</v>
      </c>
      <c r="I42" s="27" t="e">
        <f t="shared" ca="1" si="0"/>
        <v>#NAME?</v>
      </c>
      <c r="J42" s="31">
        <v>6.2706842422485352</v>
      </c>
      <c r="K42" s="6">
        <v>6.2760000228881836</v>
      </c>
      <c r="L42" s="7" t="s">
        <v>15</v>
      </c>
      <c r="M42" s="6">
        <v>0.89999997615814209</v>
      </c>
      <c r="N42" s="6" t="e">
        <f ca="1">_xll.BDP($A42,"PX_LAST",$A$1,$A$2)</f>
        <v>#NAME?</v>
      </c>
      <c r="O42" s="6">
        <v>10102040</v>
      </c>
      <c r="P42" s="6" t="e">
        <f ca="1">_xll.BDP($A42,"CHG_NET_YTD",$A$1,$A$2)</f>
        <v>#NAME?</v>
      </c>
      <c r="Q42" s="6">
        <v>6.7895536422729492</v>
      </c>
      <c r="R42" s="6" t="e">
        <f ca="1">_xll.BDP($A42,"EQY_DVD_YLD_IND",$A$1,$A$2)</f>
        <v>#NAME?</v>
      </c>
    </row>
    <row r="43" spans="1:18" s="4" customFormat="1" ht="12.75">
      <c r="A43" s="7" t="s">
        <v>87</v>
      </c>
      <c r="B43" s="7" t="s">
        <v>88</v>
      </c>
      <c r="C43" s="7" t="s">
        <v>80</v>
      </c>
      <c r="D43" s="16">
        <v>4</v>
      </c>
      <c r="E43" s="16">
        <v>1</v>
      </c>
      <c r="F43" s="16">
        <v>1</v>
      </c>
      <c r="G43" s="21" t="e">
        <f ca="1">_xll.BDP($A43,"PX_LAST",$A$1,$A$2)</f>
        <v>#NAME?</v>
      </c>
      <c r="H43" s="21">
        <v>20.583000183105469</v>
      </c>
      <c r="I43" s="27" t="e">
        <f t="shared" ca="1" si="0"/>
        <v>#NAME?</v>
      </c>
      <c r="J43" s="31">
        <v>2.8656716346740723</v>
      </c>
      <c r="K43" s="6">
        <v>2.3870000839233398</v>
      </c>
      <c r="L43" s="7" t="s">
        <v>15</v>
      </c>
      <c r="M43" s="6">
        <v>7.9999998211861004E-2</v>
      </c>
      <c r="N43" s="6" t="e">
        <f ca="1">_xll.BDP($A43,"PX_LAST",$A$1,$A$2)</f>
        <v>#NAME?</v>
      </c>
      <c r="O43" s="6">
        <v>10101020</v>
      </c>
      <c r="P43" s="6" t="e">
        <f ca="1">_xll.BDP($A43,"CHG_NET_YTD",$A$1,$A$2)</f>
        <v>#NAME?</v>
      </c>
      <c r="Q43" s="6">
        <v>3.8895852565765381</v>
      </c>
      <c r="R43" s="6" t="e">
        <f ca="1">_xll.BDP($A43,"EQY_DVD_YLD_IND",$A$1,$A$2)</f>
        <v>#NAME?</v>
      </c>
    </row>
    <row r="44" spans="1:18" s="4" customFormat="1" ht="12.75">
      <c r="A44" s="7" t="s">
        <v>89</v>
      </c>
      <c r="B44" s="7" t="s">
        <v>90</v>
      </c>
      <c r="C44" s="7" t="s">
        <v>80</v>
      </c>
      <c r="D44" s="16">
        <v>7</v>
      </c>
      <c r="E44" s="16">
        <v>3</v>
      </c>
      <c r="F44" s="16">
        <v>0</v>
      </c>
      <c r="G44" s="21" t="e">
        <f ca="1">_xll.BDP($A44,"PX_LAST",$A$1,$A$2)</f>
        <v>#NAME?</v>
      </c>
      <c r="H44" s="21">
        <v>39.349998474121094</v>
      </c>
      <c r="I44" s="27" t="e">
        <f t="shared" ca="1" si="0"/>
        <v>#NAME?</v>
      </c>
      <c r="J44" s="31">
        <v>4.7498416900634766</v>
      </c>
      <c r="K44" s="6">
        <v>3.58899998664856</v>
      </c>
      <c r="L44" s="7" t="s">
        <v>12</v>
      </c>
      <c r="M44" s="6">
        <v>0.30000001192092901</v>
      </c>
      <c r="N44" s="6" t="e">
        <f ca="1">_xll.BDP($A44,"PX_LAST",$A$1,$A$2)</f>
        <v>#NAME?</v>
      </c>
      <c r="O44" s="6">
        <v>10102020</v>
      </c>
      <c r="P44" s="6" t="e">
        <f ca="1">_xll.BDP($A44,"CHG_NET_YTD",$A$1,$A$2)</f>
        <v>#NAME?</v>
      </c>
      <c r="Q44" s="6">
        <v>7.0530743598937988</v>
      </c>
      <c r="R44" s="6" t="e">
        <f ca="1">_xll.BDP($A44,"EQY_DVD_YLD_IND",$A$1,$A$2)</f>
        <v>#NAME?</v>
      </c>
    </row>
    <row r="45" spans="1:18" s="4" customFormat="1" ht="12.75">
      <c r="A45" s="7" t="s">
        <v>91</v>
      </c>
      <c r="B45" s="7" t="s">
        <v>92</v>
      </c>
      <c r="C45" s="7" t="s">
        <v>80</v>
      </c>
      <c r="D45" s="16">
        <v>12</v>
      </c>
      <c r="E45" s="16">
        <v>0</v>
      </c>
      <c r="F45" s="16">
        <v>0</v>
      </c>
      <c r="G45" s="21" t="e">
        <f ca="1">_xll.BDP($A45,"PX_LAST",$A$1,$A$2)</f>
        <v>#NAME?</v>
      </c>
      <c r="H45" s="21">
        <v>9.375</v>
      </c>
      <c r="I45" s="27" t="e">
        <f t="shared" ca="1" si="0"/>
        <v>#NAME?</v>
      </c>
      <c r="J45" s="31"/>
      <c r="K45" s="6">
        <v>0</v>
      </c>
      <c r="L45" s="7" t="s">
        <v>48</v>
      </c>
      <c r="M45" s="6">
        <v>0</v>
      </c>
      <c r="N45" s="6" t="e">
        <f ca="1">_xll.BDP($A45,"PX_LAST",$A$1,$A$2)</f>
        <v>#NAME?</v>
      </c>
      <c r="O45" s="6">
        <v>10102050</v>
      </c>
      <c r="P45" s="6" t="e">
        <f ca="1">_xll.BDP($A45,"CHG_NET_YTD",$A$1,$A$2)</f>
        <v>#NAME?</v>
      </c>
      <c r="Q45" s="6">
        <v>2.6711239814758301</v>
      </c>
      <c r="R45" s="6" t="e">
        <f ca="1">_xll.BDP($A45,"EQY_DVD_YLD_IND",$A$1,$A$2)</f>
        <v>#NAME?</v>
      </c>
    </row>
    <row r="46" spans="1:18" s="4" customFormat="1" ht="12.75">
      <c r="A46" s="7" t="s">
        <v>93</v>
      </c>
      <c r="B46" s="7" t="s">
        <v>94</v>
      </c>
      <c r="C46" s="7" t="s">
        <v>80</v>
      </c>
      <c r="D46" s="16">
        <v>8</v>
      </c>
      <c r="E46" s="16">
        <v>6</v>
      </c>
      <c r="F46" s="16">
        <v>0</v>
      </c>
      <c r="G46" s="21" t="e">
        <f ca="1">_xll.BDP($A46,"PX_LAST",$A$1,$A$2)</f>
        <v>#NAME?</v>
      </c>
      <c r="H46" s="21">
        <v>34.929000854492188</v>
      </c>
      <c r="I46" s="27" t="e">
        <f t="shared" ca="1" si="0"/>
        <v>#NAME?</v>
      </c>
      <c r="J46" s="31">
        <v>1.5533980131149292</v>
      </c>
      <c r="K46" s="6">
        <v>1.1390000581741331</v>
      </c>
      <c r="L46" s="7" t="s">
        <v>15</v>
      </c>
      <c r="M46" s="6">
        <v>7.9999998211861004E-2</v>
      </c>
      <c r="N46" s="6" t="e">
        <f ca="1">_xll.BDP($A46,"PX_LAST",$A$1,$A$2)</f>
        <v>#NAME?</v>
      </c>
      <c r="O46" s="6">
        <v>10102020</v>
      </c>
      <c r="P46" s="6" t="e">
        <f ca="1">_xll.BDP($A46,"CHG_NET_YTD",$A$1,$A$2)</f>
        <v>#NAME?</v>
      </c>
      <c r="Q46" s="6">
        <v>-14.309547424316406</v>
      </c>
      <c r="R46" s="6" t="e">
        <f ca="1">_xll.BDP($A46,"EQY_DVD_YLD_IND",$A$1,$A$2)</f>
        <v>#NAME?</v>
      </c>
    </row>
    <row r="47" spans="1:18" s="4" customFormat="1" ht="12.75">
      <c r="A47" s="7" t="s">
        <v>95</v>
      </c>
      <c r="B47" s="7" t="s">
        <v>96</v>
      </c>
      <c r="C47" s="7" t="s">
        <v>80</v>
      </c>
      <c r="D47" s="16">
        <v>8</v>
      </c>
      <c r="E47" s="16">
        <v>6</v>
      </c>
      <c r="F47" s="16">
        <v>0</v>
      </c>
      <c r="G47" s="21" t="e">
        <f ca="1">_xll.BDP($A47,"PX_LAST",$A$1,$A$2)</f>
        <v>#NAME?</v>
      </c>
      <c r="H47" s="21">
        <v>23.846000671386719</v>
      </c>
      <c r="I47" s="27" t="e">
        <f t="shared" ca="1" si="0"/>
        <v>#NAME?</v>
      </c>
      <c r="J47" s="31"/>
      <c r="K47" s="6">
        <v>0</v>
      </c>
      <c r="L47" s="7" t="s">
        <v>48</v>
      </c>
      <c r="M47" s="6">
        <v>0</v>
      </c>
      <c r="N47" s="6" t="e">
        <f ca="1">_xll.BDP($A47,"PX_LAST",$A$1,$A$2)</f>
        <v>#NAME?</v>
      </c>
      <c r="O47" s="6">
        <v>10102020</v>
      </c>
      <c r="P47" s="6" t="e">
        <f ca="1">_xll.BDP($A47,"CHG_NET_YTD",$A$1,$A$2)</f>
        <v>#NAME?</v>
      </c>
      <c r="Q47" s="6">
        <v>6.472144603729248</v>
      </c>
      <c r="R47" s="6" t="e">
        <f ca="1">_xll.BDP($A47,"EQY_DVD_YLD_IND",$A$1,$A$2)</f>
        <v>#NAME?</v>
      </c>
    </row>
    <row r="48" spans="1:18" s="4" customFormat="1" ht="12.75">
      <c r="A48" s="7" t="s">
        <v>97</v>
      </c>
      <c r="B48" s="7" t="s">
        <v>98</v>
      </c>
      <c r="C48" s="7" t="s">
        <v>80</v>
      </c>
      <c r="D48" s="16">
        <v>2</v>
      </c>
      <c r="E48" s="16">
        <v>3</v>
      </c>
      <c r="F48" s="16">
        <v>0</v>
      </c>
      <c r="G48" s="21" t="e">
        <f ca="1">_xll.BDP($A48,"PX_LAST",$A$1,$A$2)</f>
        <v>#NAME?</v>
      </c>
      <c r="H48" s="21">
        <v>3.2000000476837158</v>
      </c>
      <c r="I48" s="27" t="e">
        <f t="shared" ca="1" si="0"/>
        <v>#NAME?</v>
      </c>
      <c r="J48" s="31"/>
      <c r="K48" s="6">
        <v>0</v>
      </c>
      <c r="L48" s="7" t="s">
        <v>48</v>
      </c>
      <c r="M48" s="6">
        <v>0</v>
      </c>
      <c r="N48" s="6" t="e">
        <f ca="1">_xll.BDP($A48,"PX_LAST",$A$1,$A$2)</f>
        <v>#NAME?</v>
      </c>
      <c r="O48" s="6">
        <v>10102020</v>
      </c>
      <c r="P48" s="6" t="e">
        <f ca="1">_xll.BDP($A48,"CHG_NET_YTD",$A$1,$A$2)</f>
        <v>#NAME?</v>
      </c>
      <c r="Q48" s="6">
        <v>0.62240105867385909</v>
      </c>
      <c r="R48" s="6" t="e">
        <f ca="1">_xll.BDP($A48,"EQY_DVD_YLD_IND",$A$1,$A$2)</f>
        <v>#NAME?</v>
      </c>
    </row>
    <row r="49" spans="1:18" s="4" customFormat="1" ht="12.75">
      <c r="A49" s="7" t="s">
        <v>99</v>
      </c>
      <c r="B49" s="7" t="s">
        <v>100</v>
      </c>
      <c r="C49" s="7" t="s">
        <v>80</v>
      </c>
      <c r="D49" s="16">
        <v>11</v>
      </c>
      <c r="E49" s="16">
        <v>1</v>
      </c>
      <c r="F49" s="16">
        <v>0</v>
      </c>
      <c r="G49" s="21" t="e">
        <f ca="1">_xll.BDP($A49,"PX_LAST",$A$1,$A$2)</f>
        <v>#NAME?</v>
      </c>
      <c r="H49" s="21">
        <v>153.10899353027344</v>
      </c>
      <c r="I49" s="27" t="e">
        <f t="shared" ca="1" si="0"/>
        <v>#NAME?</v>
      </c>
      <c r="J49" s="31"/>
      <c r="K49" s="6">
        <v>0</v>
      </c>
      <c r="L49" s="7" t="s">
        <v>27</v>
      </c>
      <c r="M49" s="6">
        <v>0</v>
      </c>
      <c r="N49" s="6" t="e">
        <f ca="1">_xll.BDP($A49,"PX_LAST",$A$1,$A$2)</f>
        <v>#NAME?</v>
      </c>
      <c r="O49" s="6">
        <v>10101010</v>
      </c>
      <c r="P49" s="6" t="e">
        <f ca="1">_xll.BDP($A49,"CHG_NET_YTD",$A$1,$A$2)</f>
        <v>#NAME?</v>
      </c>
      <c r="Q49" s="6">
        <v>5.2743239402770996</v>
      </c>
      <c r="R49" s="6" t="e">
        <f ca="1">_xll.BDP($A49,"EQY_DVD_YLD_IND",$A$1,$A$2)</f>
        <v>#NAME?</v>
      </c>
    </row>
    <row r="50" spans="1:18" s="4" customFormat="1" ht="12.75">
      <c r="A50" s="7" t="s">
        <v>101</v>
      </c>
      <c r="B50" s="7" t="s">
        <v>102</v>
      </c>
      <c r="C50" s="7" t="s">
        <v>80</v>
      </c>
      <c r="D50" s="16">
        <v>10</v>
      </c>
      <c r="E50" s="16">
        <v>1</v>
      </c>
      <c r="F50" s="16">
        <v>0</v>
      </c>
      <c r="G50" s="21" t="e">
        <f ca="1">_xll.BDP($A50,"PX_LAST",$A$1,$A$2)</f>
        <v>#NAME?</v>
      </c>
      <c r="H50" s="21">
        <v>34.299999237060547</v>
      </c>
      <c r="I50" s="27" t="e">
        <f t="shared" ca="1" si="0"/>
        <v>#NAME?</v>
      </c>
      <c r="J50" s="31">
        <v>4.5977010726928711</v>
      </c>
      <c r="K50" s="6">
        <v>4.375</v>
      </c>
      <c r="L50" s="7" t="s">
        <v>15</v>
      </c>
      <c r="M50" s="6">
        <v>0.32657159090909105</v>
      </c>
      <c r="N50" s="6" t="e">
        <f ca="1">_xll.BDP($A50,"PX_LAST",$A$1,$A$2)</f>
        <v>#NAME?</v>
      </c>
      <c r="O50" s="6">
        <v>10102020</v>
      </c>
      <c r="P50" s="6" t="e">
        <f ca="1">_xll.BDP($A50,"CHG_NET_YTD",$A$1,$A$2)</f>
        <v>#NAME?</v>
      </c>
      <c r="Q50" s="6">
        <v>8.287841796875</v>
      </c>
      <c r="R50" s="6" t="e">
        <f ca="1">_xll.BDP($A50,"EQY_DVD_YLD_IND",$A$1,$A$2)</f>
        <v>#NAME?</v>
      </c>
    </row>
    <row r="51" spans="1:18" s="4" customFormat="1" ht="12.75">
      <c r="A51" s="7" t="s">
        <v>103</v>
      </c>
      <c r="B51" s="7" t="s">
        <v>104</v>
      </c>
      <c r="C51" s="7" t="s">
        <v>80</v>
      </c>
      <c r="D51" s="16">
        <v>8</v>
      </c>
      <c r="E51" s="16">
        <v>0</v>
      </c>
      <c r="F51" s="16">
        <v>0</v>
      </c>
      <c r="G51" s="21" t="e">
        <f ca="1">_xll.BDP($A51,"PX_LAST",$A$1,$A$2)</f>
        <v>#NAME?</v>
      </c>
      <c r="H51" s="21">
        <v>13.876999855041504</v>
      </c>
      <c r="I51" s="27" t="e">
        <f t="shared" ca="1" si="0"/>
        <v>#NAME?</v>
      </c>
      <c r="J51" s="31"/>
      <c r="K51" s="6">
        <v>0</v>
      </c>
      <c r="L51" s="7" t="s">
        <v>48</v>
      </c>
      <c r="M51" s="6">
        <v>0</v>
      </c>
      <c r="N51" s="6" t="e">
        <f ca="1">_xll.BDP($A51,"PX_LAST",$A$1,$A$2)</f>
        <v>#NAME?</v>
      </c>
      <c r="O51" s="6">
        <v>10102050</v>
      </c>
      <c r="P51" s="6" t="e">
        <f ca="1">_xll.BDP($A51,"CHG_NET_YTD",$A$1,$A$2)</f>
        <v>#NAME?</v>
      </c>
      <c r="Q51" s="6">
        <v>7.1598978042602539</v>
      </c>
      <c r="R51" s="6" t="e">
        <f ca="1">_xll.BDP($A51,"EQY_DVD_YLD_IND",$A$1,$A$2)</f>
        <v>#NAME?</v>
      </c>
    </row>
    <row r="52" spans="1:18" s="4" customFormat="1" ht="12.75">
      <c r="A52" s="7" t="s">
        <v>105</v>
      </c>
      <c r="B52" s="7" t="s">
        <v>106</v>
      </c>
      <c r="C52" s="7" t="s">
        <v>80</v>
      </c>
      <c r="D52" s="16">
        <v>12</v>
      </c>
      <c r="E52" s="16">
        <v>2</v>
      </c>
      <c r="F52" s="16">
        <v>0</v>
      </c>
      <c r="G52" s="21" t="e">
        <f ca="1">_xll.BDP($A52,"PX_LAST",$A$1,$A$2)</f>
        <v>#NAME?</v>
      </c>
      <c r="H52" s="21">
        <v>14.345999717712402</v>
      </c>
      <c r="I52" s="27" t="e">
        <f t="shared" ca="1" si="0"/>
        <v>#NAME?</v>
      </c>
      <c r="J52" s="31"/>
      <c r="K52" s="6">
        <v>0</v>
      </c>
      <c r="L52" s="7" t="s">
        <v>27</v>
      </c>
      <c r="M52" s="6">
        <v>0</v>
      </c>
      <c r="N52" s="6" t="e">
        <f ca="1">_xll.BDP($A52,"PX_LAST",$A$1,$A$2)</f>
        <v>#NAME?</v>
      </c>
      <c r="O52" s="6">
        <v>10102020</v>
      </c>
      <c r="P52" s="6" t="e">
        <f ca="1">_xll.BDP($A52,"CHG_NET_YTD",$A$1,$A$2)</f>
        <v>#NAME?</v>
      </c>
      <c r="Q52" s="6">
        <v>-4.5406579971313477</v>
      </c>
      <c r="R52" s="6" t="e">
        <f ca="1">_xll.BDP($A52,"EQY_DVD_YLD_IND",$A$1,$A$2)</f>
        <v>#NAME?</v>
      </c>
    </row>
    <row r="53" spans="1:18" s="4" customFormat="1" ht="12.75">
      <c r="A53" s="7" t="s">
        <v>107</v>
      </c>
      <c r="B53" s="7" t="s">
        <v>108</v>
      </c>
      <c r="C53" s="7" t="s">
        <v>80</v>
      </c>
      <c r="D53" s="16">
        <v>12</v>
      </c>
      <c r="E53" s="16">
        <v>8</v>
      </c>
      <c r="F53" s="16">
        <v>1</v>
      </c>
      <c r="G53" s="21" t="e">
        <f ca="1">_xll.BDP($A53,"PX_LAST",$A$1,$A$2)</f>
        <v>#NAME?</v>
      </c>
      <c r="H53" s="21">
        <v>53.076999664306641</v>
      </c>
      <c r="I53" s="27" t="e">
        <f t="shared" ca="1" si="0"/>
        <v>#NAME?</v>
      </c>
      <c r="J53" s="31">
        <v>4.7761192321777344</v>
      </c>
      <c r="K53" s="6">
        <v>4.3249998092651367</v>
      </c>
      <c r="L53" s="7" t="s">
        <v>15</v>
      </c>
      <c r="M53" s="6">
        <v>0.46999999880790705</v>
      </c>
      <c r="N53" s="6" t="e">
        <f ca="1">_xll.BDP($A53,"PX_LAST",$A$1,$A$2)</f>
        <v>#NAME?</v>
      </c>
      <c r="O53" s="6">
        <v>10102010</v>
      </c>
      <c r="P53" s="6" t="e">
        <f ca="1">_xll.BDP($A53,"CHG_NET_YTD",$A$1,$A$2)</f>
        <v>#NAME?</v>
      </c>
      <c r="Q53" s="6">
        <v>1.9557628631591801</v>
      </c>
      <c r="R53" s="6" t="e">
        <f ca="1">_xll.BDP($A53,"EQY_DVD_YLD_IND",$A$1,$A$2)</f>
        <v>#NAME?</v>
      </c>
    </row>
    <row r="54" spans="1:18" s="4" customFormat="1" ht="12.75">
      <c r="A54" s="7" t="s">
        <v>109</v>
      </c>
      <c r="B54" s="7" t="s">
        <v>110</v>
      </c>
      <c r="C54" s="7" t="s">
        <v>80</v>
      </c>
      <c r="D54" s="16">
        <v>5</v>
      </c>
      <c r="E54" s="16">
        <v>11</v>
      </c>
      <c r="F54" s="16">
        <v>3</v>
      </c>
      <c r="G54" s="21" t="e">
        <f ca="1">_xll.BDP($A54,"PX_LAST",$A$1,$A$2)</f>
        <v>#NAME?</v>
      </c>
      <c r="H54" s="21">
        <v>78.257003784179688</v>
      </c>
      <c r="I54" s="27" t="e">
        <f t="shared" ca="1" si="0"/>
        <v>#NAME?</v>
      </c>
      <c r="J54" s="31">
        <v>2.674771785736084</v>
      </c>
      <c r="K54" s="6">
        <v>2.16100001335144</v>
      </c>
      <c r="L54" s="7" t="s">
        <v>15</v>
      </c>
      <c r="M54" s="6">
        <v>0.34000000357627902</v>
      </c>
      <c r="N54" s="6" t="e">
        <f ca="1">_xll.BDP($A54,"PX_LAST",$A$1,$A$2)</f>
        <v>#NAME?</v>
      </c>
      <c r="O54" s="6">
        <v>10102010</v>
      </c>
      <c r="P54" s="6" t="e">
        <f ca="1">_xll.BDP($A54,"CHG_NET_YTD",$A$1,$A$2)</f>
        <v>#NAME?</v>
      </c>
      <c r="Q54" s="6">
        <v>-0.42456224560737604</v>
      </c>
      <c r="R54" s="6" t="e">
        <f ca="1">_xll.BDP($A54,"EQY_DVD_YLD_IND",$A$1,$A$2)</f>
        <v>#NAME?</v>
      </c>
    </row>
    <row r="55" spans="1:18" s="4" customFormat="1" ht="12.75">
      <c r="A55" s="7" t="s">
        <v>111</v>
      </c>
      <c r="B55" s="7" t="s">
        <v>112</v>
      </c>
      <c r="C55" s="7" t="s">
        <v>80</v>
      </c>
      <c r="D55" s="16">
        <v>13</v>
      </c>
      <c r="E55" s="16">
        <v>3</v>
      </c>
      <c r="F55" s="16">
        <v>0</v>
      </c>
      <c r="G55" s="21" t="e">
        <f ca="1">_xll.BDP($A55,"PX_LAST",$A$1,$A$2)</f>
        <v>#NAME?</v>
      </c>
      <c r="H55" s="21">
        <v>20.593999862670898</v>
      </c>
      <c r="I55" s="27" t="e">
        <f t="shared" ca="1" si="0"/>
        <v>#NAME?</v>
      </c>
      <c r="J55" s="31">
        <v>6.9009590148925781</v>
      </c>
      <c r="K55" s="6">
        <v>6.2049999237060547</v>
      </c>
      <c r="L55" s="7" t="s">
        <v>12</v>
      </c>
      <c r="M55" s="6">
        <v>0.25</v>
      </c>
      <c r="N55" s="6" t="e">
        <f ca="1">_xll.BDP($A55,"PX_LAST",$A$1,$A$2)</f>
        <v>#NAME?</v>
      </c>
      <c r="O55" s="6">
        <v>10102020</v>
      </c>
      <c r="P55" s="6" t="e">
        <f ca="1">_xll.BDP($A55,"CHG_NET_YTD",$A$1,$A$2)</f>
        <v>#NAME?</v>
      </c>
      <c r="Q55" s="6">
        <v>-1.6108661890029912</v>
      </c>
      <c r="R55" s="6" t="e">
        <f ca="1">_xll.BDP($A55,"EQY_DVD_YLD_IND",$A$1,$A$2)</f>
        <v>#NAME?</v>
      </c>
    </row>
    <row r="56" spans="1:18" s="4" customFormat="1" ht="12.75">
      <c r="A56" s="7" t="s">
        <v>113</v>
      </c>
      <c r="B56" s="7" t="s">
        <v>114</v>
      </c>
      <c r="C56" s="7" t="s">
        <v>80</v>
      </c>
      <c r="D56" s="16">
        <v>13</v>
      </c>
      <c r="E56" s="16">
        <v>1</v>
      </c>
      <c r="F56" s="16">
        <v>0</v>
      </c>
      <c r="G56" s="21" t="e">
        <f ca="1">_xll.BDP($A56,"PX_LAST",$A$1,$A$2)</f>
        <v>#NAME?</v>
      </c>
      <c r="H56" s="21">
        <v>7.0539999008178711</v>
      </c>
      <c r="I56" s="27" t="e">
        <f t="shared" ca="1" si="0"/>
        <v>#NAME?</v>
      </c>
      <c r="J56" s="31">
        <v>3.3707866668701172</v>
      </c>
      <c r="K56" s="6">
        <v>2.2400000095367432</v>
      </c>
      <c r="L56" s="7" t="s">
        <v>12</v>
      </c>
      <c r="M56" s="6">
        <v>0</v>
      </c>
      <c r="N56" s="6" t="e">
        <f ca="1">_xll.BDP($A56,"PX_LAST",$A$1,$A$2)</f>
        <v>#NAME?</v>
      </c>
      <c r="O56" s="6">
        <v>10102020</v>
      </c>
      <c r="P56" s="6" t="e">
        <f ca="1">_xll.BDP($A56,"CHG_NET_YTD",$A$1,$A$2)</f>
        <v>#NAME?</v>
      </c>
      <c r="Q56" s="6">
        <v>3.0269002914428711</v>
      </c>
      <c r="R56" s="6" t="e">
        <f ca="1">_xll.BDP($A56,"EQY_DVD_YLD_IND",$A$1,$A$2)</f>
        <v>#NAME?</v>
      </c>
    </row>
    <row r="57" spans="1:18" s="4" customFormat="1" ht="12.75">
      <c r="A57" s="7" t="s">
        <v>115</v>
      </c>
      <c r="B57" s="7" t="s">
        <v>116</v>
      </c>
      <c r="C57" s="7" t="s">
        <v>80</v>
      </c>
      <c r="D57" s="16">
        <v>2</v>
      </c>
      <c r="E57" s="16">
        <v>11</v>
      </c>
      <c r="F57" s="16">
        <v>1</v>
      </c>
      <c r="G57" s="21" t="e">
        <f ca="1">_xll.BDP($A57,"PX_LAST",$A$1,$A$2)</f>
        <v>#NAME?</v>
      </c>
      <c r="H57" s="21">
        <v>25.392999649047852</v>
      </c>
      <c r="I57" s="27" t="e">
        <f t="shared" ca="1" si="0"/>
        <v>#NAME?</v>
      </c>
      <c r="J57" s="31">
        <v>5.8870329856872559</v>
      </c>
      <c r="K57" s="6">
        <v>5.9790000915527344</v>
      </c>
      <c r="L57" s="7" t="s">
        <v>15</v>
      </c>
      <c r="M57" s="6">
        <v>0.37000000476837203</v>
      </c>
      <c r="N57" s="6" t="e">
        <f ca="1">_xll.BDP($A57,"PX_LAST",$A$1,$A$2)</f>
        <v>#NAME?</v>
      </c>
      <c r="O57" s="6">
        <v>10102040</v>
      </c>
      <c r="P57" s="6" t="e">
        <f ca="1">_xll.BDP($A57,"CHG_NET_YTD",$A$1,$A$2)</f>
        <v>#NAME?</v>
      </c>
      <c r="Q57" s="6">
        <v>5.1607499122619629</v>
      </c>
      <c r="R57" s="6" t="e">
        <f ca="1">_xll.BDP($A57,"EQY_DVD_YLD_IND",$A$1,$A$2)</f>
        <v>#NAME?</v>
      </c>
    </row>
    <row r="58" spans="1:18" s="4" customFormat="1" ht="12.75">
      <c r="A58" s="7" t="s">
        <v>117</v>
      </c>
      <c r="B58" s="7" t="s">
        <v>118</v>
      </c>
      <c r="C58" s="7" t="s">
        <v>80</v>
      </c>
      <c r="D58" s="16">
        <v>13</v>
      </c>
      <c r="E58" s="16">
        <v>0</v>
      </c>
      <c r="F58" s="16">
        <v>0</v>
      </c>
      <c r="G58" s="21" t="e">
        <f ca="1">_xll.BDP($A58,"PX_LAST",$A$1,$A$2)</f>
        <v>#NAME?</v>
      </c>
      <c r="H58" s="21">
        <v>21.268999099731445</v>
      </c>
      <c r="I58" s="27" t="e">
        <f t="shared" ca="1" si="0"/>
        <v>#NAME?</v>
      </c>
      <c r="J58" s="31"/>
      <c r="K58" s="6">
        <v>0.625</v>
      </c>
      <c r="L58" s="7" t="s">
        <v>48</v>
      </c>
      <c r="M58" s="6">
        <v>0</v>
      </c>
      <c r="N58" s="6" t="e">
        <f ca="1">_xll.BDP($A58,"PX_LAST",$A$1,$A$2)</f>
        <v>#NAME?</v>
      </c>
      <c r="O58" s="6">
        <v>10102020</v>
      </c>
      <c r="P58" s="6" t="e">
        <f ca="1">_xll.BDP($A58,"CHG_NET_YTD",$A$1,$A$2)</f>
        <v>#NAME?</v>
      </c>
      <c r="Q58" s="6">
        <v>2.9431474208831792</v>
      </c>
      <c r="R58" s="6" t="e">
        <f ca="1">_xll.BDP($A58,"EQY_DVD_YLD_IND",$A$1,$A$2)</f>
        <v>#NAME?</v>
      </c>
    </row>
    <row r="59" spans="1:18" s="4" customFormat="1" ht="12.75">
      <c r="A59" s="7" t="s">
        <v>119</v>
      </c>
      <c r="B59" s="7" t="s">
        <v>120</v>
      </c>
      <c r="C59" s="7" t="s">
        <v>80</v>
      </c>
      <c r="D59" s="16">
        <v>10</v>
      </c>
      <c r="E59" s="16">
        <v>1</v>
      </c>
      <c r="F59" s="16">
        <v>0</v>
      </c>
      <c r="G59" s="21" t="e">
        <f ca="1">_xll.BDP($A59,"PX_LAST",$A$1,$A$2)</f>
        <v>#NAME?</v>
      </c>
      <c r="H59" s="21">
        <v>10.317999839782715</v>
      </c>
      <c r="I59" s="27" t="e">
        <f t="shared" ca="1" si="0"/>
        <v>#NAME?</v>
      </c>
      <c r="J59" s="31">
        <v>5.2219324111938477</v>
      </c>
      <c r="K59" s="6">
        <v>0.68830001354217507</v>
      </c>
      <c r="L59" s="7" t="s">
        <v>15</v>
      </c>
      <c r="M59" s="6">
        <v>7.4999998323620008E-3</v>
      </c>
      <c r="N59" s="6" t="e">
        <f ca="1">_xll.BDP($A59,"PX_LAST",$A$1,$A$2)</f>
        <v>#NAME?</v>
      </c>
      <c r="O59" s="6">
        <v>10101020</v>
      </c>
      <c r="P59" s="6" t="e">
        <f ca="1">_xll.BDP($A59,"CHG_NET_YTD",$A$1,$A$2)</f>
        <v>#NAME?</v>
      </c>
      <c r="Q59" s="6">
        <v>9.3172082901000977</v>
      </c>
      <c r="R59" s="6" t="e">
        <f ca="1">_xll.BDP($A59,"EQY_DVD_YLD_IND",$A$1,$A$2)</f>
        <v>#NAME?</v>
      </c>
    </row>
    <row r="60" spans="1:18" s="4" customFormat="1" ht="12.75">
      <c r="A60" s="7" t="s">
        <v>121</v>
      </c>
      <c r="B60" s="7" t="s">
        <v>122</v>
      </c>
      <c r="C60" s="7" t="s">
        <v>80</v>
      </c>
      <c r="D60" s="16">
        <v>11</v>
      </c>
      <c r="E60" s="16">
        <v>2</v>
      </c>
      <c r="F60" s="16">
        <v>0</v>
      </c>
      <c r="G60" s="21" t="e">
        <f ca="1">_xll.BDP($A60,"PX_LAST",$A$1,$A$2)</f>
        <v>#NAME?</v>
      </c>
      <c r="H60" s="21">
        <v>27.055000305175781</v>
      </c>
      <c r="I60" s="27" t="e">
        <f t="shared" ca="1" si="0"/>
        <v>#NAME?</v>
      </c>
      <c r="J60" s="31">
        <v>1.2904831171035771</v>
      </c>
      <c r="K60" s="6">
        <v>0.97159999608993508</v>
      </c>
      <c r="L60" s="7" t="s">
        <v>15</v>
      </c>
      <c r="M60" s="6">
        <v>6.5314319155077002E-2</v>
      </c>
      <c r="N60" s="6" t="e">
        <f ca="1">_xll.BDP($A60,"PX_LAST",$A$1,$A$2)</f>
        <v>#NAME?</v>
      </c>
      <c r="O60" s="6">
        <v>10102020</v>
      </c>
      <c r="P60" s="6" t="e">
        <f ca="1">_xll.BDP($A60,"CHG_NET_YTD",$A$1,$A$2)</f>
        <v>#NAME?</v>
      </c>
      <c r="Q60" s="6">
        <v>-2.4058530330657959</v>
      </c>
      <c r="R60" s="6" t="e">
        <f ca="1">_xll.BDP($A60,"EQY_DVD_YLD_IND",$A$1,$A$2)</f>
        <v>#NAME?</v>
      </c>
    </row>
    <row r="61" spans="1:18" s="4" customFormat="1" ht="12.75">
      <c r="A61" s="7" t="s">
        <v>123</v>
      </c>
      <c r="B61" s="7" t="s">
        <v>124</v>
      </c>
      <c r="C61" s="7" t="s">
        <v>80</v>
      </c>
      <c r="D61" s="16">
        <v>13</v>
      </c>
      <c r="E61" s="16">
        <v>0</v>
      </c>
      <c r="F61" s="16">
        <v>0</v>
      </c>
      <c r="G61" s="21" t="e">
        <f ca="1">_xll.BDP($A61,"PX_LAST",$A$1,$A$2)</f>
        <v>#NAME?</v>
      </c>
      <c r="H61" s="21">
        <v>94</v>
      </c>
      <c r="I61" s="27" t="e">
        <f t="shared" ca="1" si="0"/>
        <v>#NAME?</v>
      </c>
      <c r="J61" s="31">
        <v>1.476232647895813</v>
      </c>
      <c r="K61" s="6">
        <v>1.3519999980926509</v>
      </c>
      <c r="L61" s="7" t="s">
        <v>15</v>
      </c>
      <c r="M61" s="6">
        <v>0.22499999403953602</v>
      </c>
      <c r="N61" s="6" t="e">
        <f ca="1">_xll.BDP($A61,"PX_LAST",$A$1,$A$2)</f>
        <v>#NAME?</v>
      </c>
      <c r="O61" s="6">
        <v>10102020</v>
      </c>
      <c r="P61" s="6" t="e">
        <f ca="1">_xll.BDP($A61,"CHG_NET_YTD",$A$1,$A$2)</f>
        <v>#NAME?</v>
      </c>
      <c r="Q61" s="6">
        <v>1.3612416982650761</v>
      </c>
      <c r="R61" s="6" t="e">
        <f ca="1">_xll.BDP($A61,"EQY_DVD_YLD_IND",$A$1,$A$2)</f>
        <v>#NAME?</v>
      </c>
    </row>
    <row r="62" spans="1:18" s="4" customFormat="1" ht="12.75">
      <c r="A62" s="7" t="s">
        <v>125</v>
      </c>
      <c r="B62" s="7" t="s">
        <v>126</v>
      </c>
      <c r="C62" s="7" t="s">
        <v>80</v>
      </c>
      <c r="D62" s="16">
        <v>10</v>
      </c>
      <c r="E62" s="16">
        <v>4</v>
      </c>
      <c r="F62" s="16">
        <v>0</v>
      </c>
      <c r="G62" s="21" t="e">
        <f ca="1">_xll.BDP($A62,"PX_LAST",$A$1,$A$2)</f>
        <v>#NAME?</v>
      </c>
      <c r="H62" s="21">
        <v>33.785999298095703</v>
      </c>
      <c r="I62" s="27" t="e">
        <f t="shared" ca="1" si="0"/>
        <v>#NAME?</v>
      </c>
      <c r="J62" s="31">
        <v>6.1127028465270996</v>
      </c>
      <c r="K62" s="6">
        <v>6.1380000114440918</v>
      </c>
      <c r="L62" s="7" t="s">
        <v>12</v>
      </c>
      <c r="M62" s="6">
        <v>0.47999998927116405</v>
      </c>
      <c r="N62" s="6" t="e">
        <f ca="1">_xll.BDP($A62,"PX_LAST",$A$1,$A$2)</f>
        <v>#NAME?</v>
      </c>
      <c r="O62" s="6">
        <v>10102040</v>
      </c>
      <c r="P62" s="6" t="e">
        <f ca="1">_xll.BDP($A62,"CHG_NET_YTD",$A$1,$A$2)</f>
        <v>#NAME?</v>
      </c>
      <c r="Q62" s="6">
        <v>7.3673548698425293</v>
      </c>
      <c r="R62" s="6" t="e">
        <f ca="1">_xll.BDP($A62,"EQY_DVD_YLD_IND",$A$1,$A$2)</f>
        <v>#NAME?</v>
      </c>
    </row>
    <row r="63" spans="1:18" s="4" customFormat="1" ht="12.75">
      <c r="A63" s="7" t="s">
        <v>127</v>
      </c>
      <c r="B63" s="7" t="s">
        <v>128</v>
      </c>
      <c r="C63" s="7" t="s">
        <v>80</v>
      </c>
      <c r="D63" s="16">
        <v>10</v>
      </c>
      <c r="E63" s="16">
        <v>0</v>
      </c>
      <c r="F63" s="16">
        <v>0</v>
      </c>
      <c r="G63" s="21" t="e">
        <f ca="1">_xll.BDP($A63,"PX_LAST",$A$1,$A$2)</f>
        <v>#NAME?</v>
      </c>
      <c r="H63" s="21">
        <v>43.5</v>
      </c>
      <c r="I63" s="27" t="e">
        <f t="shared" ca="1" si="0"/>
        <v>#NAME?</v>
      </c>
      <c r="J63" s="31">
        <v>0.34762454032897905</v>
      </c>
      <c r="K63" s="6">
        <v>0.33109998703002902</v>
      </c>
      <c r="L63" s="7" t="s">
        <v>129</v>
      </c>
      <c r="M63" s="6">
        <v>0</v>
      </c>
      <c r="N63" s="6" t="e">
        <f ca="1">_xll.BDP($A63,"PX_LAST",$A$1,$A$2)</f>
        <v>#NAME?</v>
      </c>
      <c r="O63" s="6">
        <v>10102050</v>
      </c>
      <c r="P63" s="6" t="e">
        <f ca="1">_xll.BDP($A63,"CHG_NET_YTD",$A$1,$A$2)</f>
        <v>#NAME?</v>
      </c>
      <c r="Q63" s="6">
        <v>10.752691268920898</v>
      </c>
      <c r="R63" s="6" t="e">
        <f ca="1">_xll.BDP($A63,"EQY_DVD_YLD_IND",$A$1,$A$2)</f>
        <v>#NAME?</v>
      </c>
    </row>
    <row r="64" spans="1:18" s="4" customFormat="1" ht="12.75">
      <c r="A64" s="7" t="s">
        <v>130</v>
      </c>
      <c r="B64" s="7" t="s">
        <v>131</v>
      </c>
      <c r="C64" s="7" t="s">
        <v>80</v>
      </c>
      <c r="D64" s="16">
        <v>12</v>
      </c>
      <c r="E64" s="16">
        <v>11</v>
      </c>
      <c r="F64" s="16">
        <v>0</v>
      </c>
      <c r="G64" s="21" t="e">
        <f ca="1">_xll.BDP($A64,"PX_LAST",$A$1,$A$2)</f>
        <v>#NAME?</v>
      </c>
      <c r="H64" s="21">
        <v>58.285999298095703</v>
      </c>
      <c r="I64" s="27" t="e">
        <f t="shared" ca="1" si="0"/>
        <v>#NAME?</v>
      </c>
      <c r="J64" s="31">
        <v>6.3665709495544434</v>
      </c>
      <c r="K64" s="6">
        <v>6.1570000648498544</v>
      </c>
      <c r="L64" s="7" t="s">
        <v>15</v>
      </c>
      <c r="M64" s="6">
        <v>0.86000001430511508</v>
      </c>
      <c r="N64" s="6" t="e">
        <f ca="1">_xll.BDP($A64,"PX_LAST",$A$1,$A$2)</f>
        <v>#NAME?</v>
      </c>
      <c r="O64" s="6">
        <v>10102040</v>
      </c>
      <c r="P64" s="6" t="e">
        <f ca="1">_xll.BDP($A64,"CHG_NET_YTD",$A$1,$A$2)</f>
        <v>#NAME?</v>
      </c>
      <c r="Q64" s="6">
        <v>5.4947128295898438</v>
      </c>
      <c r="R64" s="6" t="e">
        <f ca="1">_xll.BDP($A64,"EQY_DVD_YLD_IND",$A$1,$A$2)</f>
        <v>#NAME?</v>
      </c>
    </row>
    <row r="65" spans="1:18" s="4" customFormat="1" ht="12.75">
      <c r="A65" s="7" t="s">
        <v>132</v>
      </c>
      <c r="B65" s="7" t="s">
        <v>133</v>
      </c>
      <c r="C65" s="7" t="s">
        <v>80</v>
      </c>
      <c r="D65" s="16">
        <v>5</v>
      </c>
      <c r="E65" s="16">
        <v>2</v>
      </c>
      <c r="F65" s="16">
        <v>0</v>
      </c>
      <c r="G65" s="21" t="e">
        <f ca="1">_xll.BDP($A65,"PX_LAST",$A$1,$A$2)</f>
        <v>#NAME?</v>
      </c>
      <c r="H65" s="21">
        <v>3.594000101089478</v>
      </c>
      <c r="I65" s="27" t="e">
        <f t="shared" ca="1" si="0"/>
        <v>#NAME?</v>
      </c>
      <c r="J65" s="31">
        <v>2.6331324577331543</v>
      </c>
      <c r="K65" s="6">
        <v>2.5499999523162842</v>
      </c>
      <c r="L65" s="7" t="s">
        <v>134</v>
      </c>
      <c r="M65" s="6">
        <v>0</v>
      </c>
      <c r="N65" s="6" t="e">
        <f ca="1">_xll.BDP($A65,"PX_LAST",$A$1,$A$2)</f>
        <v>#NAME?</v>
      </c>
      <c r="O65" s="6">
        <v>10102020</v>
      </c>
      <c r="P65" s="6" t="e">
        <f ca="1">_xll.BDP($A65,"CHG_NET_YTD",$A$1,$A$2)</f>
        <v>#NAME?</v>
      </c>
      <c r="Q65" s="6">
        <v>0.60241383314132702</v>
      </c>
      <c r="R65" s="6" t="e">
        <f ca="1">_xll.BDP($A65,"EQY_DVD_YLD_IND",$A$1,$A$2)</f>
        <v>#NAME?</v>
      </c>
    </row>
    <row r="66" spans="1:18" s="4" customFormat="1" ht="12.75">
      <c r="A66" s="7" t="s">
        <v>135</v>
      </c>
      <c r="B66" s="7" t="s">
        <v>136</v>
      </c>
      <c r="C66" s="7" t="s">
        <v>80</v>
      </c>
      <c r="D66" s="16">
        <v>11</v>
      </c>
      <c r="E66" s="16">
        <v>5</v>
      </c>
      <c r="F66" s="16">
        <v>1</v>
      </c>
      <c r="G66" s="21" t="e">
        <f ca="1">_xll.BDP($A66,"PX_LAST",$A$1,$A$2)</f>
        <v>#NAME?</v>
      </c>
      <c r="H66" s="21">
        <v>50.38800048828125</v>
      </c>
      <c r="I66" s="27" t="e">
        <f t="shared" ca="1" si="0"/>
        <v>#NAME?</v>
      </c>
      <c r="J66" s="31">
        <v>5.4037270545959473</v>
      </c>
      <c r="K66" s="6">
        <v>5.2820000648498544</v>
      </c>
      <c r="L66" s="7" t="s">
        <v>12</v>
      </c>
      <c r="M66" s="6">
        <v>0.62999999523162808</v>
      </c>
      <c r="N66" s="6" t="e">
        <f ca="1">_xll.BDP($A66,"PX_LAST",$A$1,$A$2)</f>
        <v>#NAME?</v>
      </c>
      <c r="O66" s="6">
        <v>10102040</v>
      </c>
      <c r="P66" s="6" t="e">
        <f ca="1">_xll.BDP($A66,"CHG_NET_YTD",$A$1,$A$2)</f>
        <v>#NAME?</v>
      </c>
      <c r="Q66" s="6">
        <v>5.483029842376709</v>
      </c>
      <c r="R66" s="6" t="e">
        <f ca="1">_xll.BDP($A66,"EQY_DVD_YLD_IND",$A$1,$A$2)</f>
        <v>#NAME?</v>
      </c>
    </row>
    <row r="67" spans="1:18" s="4" customFormat="1" ht="12.75">
      <c r="A67" s="7" t="s">
        <v>137</v>
      </c>
      <c r="B67" s="7" t="s">
        <v>138</v>
      </c>
      <c r="C67" s="7" t="s">
        <v>80</v>
      </c>
      <c r="D67" s="16">
        <v>5</v>
      </c>
      <c r="E67" s="16">
        <v>6</v>
      </c>
      <c r="F67" s="16">
        <v>0</v>
      </c>
      <c r="G67" s="21" t="e">
        <f ca="1">_xll.BDP($A67,"PX_LAST",$A$1,$A$2)</f>
        <v>#NAME?</v>
      </c>
      <c r="H67" s="21">
        <v>18.295000076293945</v>
      </c>
      <c r="I67" s="27" t="e">
        <f t="shared" ca="1" si="0"/>
        <v>#NAME?</v>
      </c>
      <c r="J67" s="31">
        <v>9.8141260147094727</v>
      </c>
      <c r="K67" s="6">
        <v>4.5349998474121094</v>
      </c>
      <c r="L67" s="7" t="s">
        <v>12</v>
      </c>
      <c r="M67" s="6">
        <v>0.15000000596046401</v>
      </c>
      <c r="N67" s="6" t="e">
        <f ca="1">_xll.BDP($A67,"PX_LAST",$A$1,$A$2)</f>
        <v>#NAME?</v>
      </c>
      <c r="O67" s="6">
        <v>10102020</v>
      </c>
      <c r="P67" s="6" t="e">
        <f ca="1">_xll.BDP($A67,"CHG_NET_YTD",$A$1,$A$2)</f>
        <v>#NAME?</v>
      </c>
      <c r="Q67" s="6">
        <v>-2.7397267818450932</v>
      </c>
      <c r="R67" s="6" t="e">
        <f ca="1">_xll.BDP($A67,"EQY_DVD_YLD_IND",$A$1,$A$2)</f>
        <v>#NAME?</v>
      </c>
    </row>
    <row r="68" spans="1:18" s="4" customFormat="1" ht="12.75">
      <c r="A68" s="7" t="s">
        <v>139</v>
      </c>
      <c r="B68" s="7" t="s">
        <v>140</v>
      </c>
      <c r="C68" s="7" t="s">
        <v>80</v>
      </c>
      <c r="D68" s="16">
        <v>16</v>
      </c>
      <c r="E68" s="16">
        <v>2</v>
      </c>
      <c r="F68" s="16">
        <v>1</v>
      </c>
      <c r="G68" s="21" t="e">
        <f ca="1">_xll.BDP($A68,"PX_LAST",$A$1,$A$2)</f>
        <v>#NAME?</v>
      </c>
      <c r="H68" s="21">
        <v>32.942001342773438</v>
      </c>
      <c r="I68" s="27" t="e">
        <f t="shared" ca="1" si="0"/>
        <v>#NAME?</v>
      </c>
      <c r="J68" s="31">
        <v>1.6310678720474241</v>
      </c>
      <c r="K68" s="6">
        <v>1.534000039100647</v>
      </c>
      <c r="L68" s="7" t="s">
        <v>15</v>
      </c>
      <c r="M68" s="6">
        <v>0.24500000476837203</v>
      </c>
      <c r="N68" s="6" t="e">
        <f ca="1">_xll.BDP($A68,"PX_LAST",$A$1,$A$2)</f>
        <v>#NAME?</v>
      </c>
      <c r="O68" s="6">
        <v>10102010</v>
      </c>
      <c r="P68" s="6" t="e">
        <f ca="1">_xll.BDP($A68,"CHG_NET_YTD",$A$1,$A$2)</f>
        <v>#NAME?</v>
      </c>
      <c r="Q68" s="6">
        <v>-4.4537496566772461</v>
      </c>
      <c r="R68" s="6" t="e">
        <f ca="1">_xll.BDP($A68,"EQY_DVD_YLD_IND",$A$1,$A$2)</f>
        <v>#NAME?</v>
      </c>
    </row>
    <row r="69" spans="1:18" s="4" customFormat="1" ht="12.75">
      <c r="A69" s="7" t="s">
        <v>141</v>
      </c>
      <c r="B69" s="7" t="s">
        <v>142</v>
      </c>
      <c r="C69" s="7" t="s">
        <v>80</v>
      </c>
      <c r="D69" s="16">
        <v>11</v>
      </c>
      <c r="E69" s="16">
        <v>2</v>
      </c>
      <c r="F69" s="16">
        <v>0</v>
      </c>
      <c r="G69" s="21" t="e">
        <f ca="1">_xll.BDP($A69,"PX_LAST",$A$1,$A$2)</f>
        <v>#NAME?</v>
      </c>
      <c r="H69" s="21">
        <v>14.437999725341797</v>
      </c>
      <c r="I69" s="27" t="e">
        <f t="shared" ca="1" si="0"/>
        <v>#NAME?</v>
      </c>
      <c r="J69" s="31">
        <v>4.1623311042785645</v>
      </c>
      <c r="K69" s="6">
        <v>2.9230000972747803</v>
      </c>
      <c r="L69" s="7" t="s">
        <v>15</v>
      </c>
      <c r="M69" s="6">
        <v>0.11500000208616301</v>
      </c>
      <c r="N69" s="6" t="e">
        <f ca="1">_xll.BDP($A69,"PX_LAST",$A$1,$A$2)</f>
        <v>#NAME?</v>
      </c>
      <c r="O69" s="6">
        <v>10102020</v>
      </c>
      <c r="P69" s="6" t="e">
        <f ca="1">_xll.BDP($A69,"CHG_NET_YTD",$A$1,$A$2)</f>
        <v>#NAME?</v>
      </c>
      <c r="Q69" s="6">
        <v>-0.82815659046173107</v>
      </c>
      <c r="R69" s="6" t="e">
        <f ca="1">_xll.BDP($A69,"EQY_DVD_YLD_IND",$A$1,$A$2)</f>
        <v>#NAME?</v>
      </c>
    </row>
    <row r="70" spans="1:18" s="4" customFormat="1" ht="12.75">
      <c r="A70" s="7" t="s">
        <v>143</v>
      </c>
      <c r="B70" s="7" t="s">
        <v>144</v>
      </c>
      <c r="C70" s="7" t="s">
        <v>80</v>
      </c>
      <c r="D70" s="16">
        <v>14</v>
      </c>
      <c r="E70" s="16">
        <v>1</v>
      </c>
      <c r="F70" s="16">
        <v>0</v>
      </c>
      <c r="G70" s="21" t="e">
        <f ca="1">_xll.BDP($A70,"PX_LAST",$A$1,$A$2)</f>
        <v>#NAME?</v>
      </c>
      <c r="H70" s="21">
        <v>14.75</v>
      </c>
      <c r="I70" s="27" t="e">
        <f t="shared" ref="I70:I133" ca="1" si="1">(H70-G70)/G70</f>
        <v>#NAME?</v>
      </c>
      <c r="J70" s="31">
        <v>4.1005587577819824</v>
      </c>
      <c r="K70" s="6">
        <v>3.6429998874664311</v>
      </c>
      <c r="L70" s="7" t="s">
        <v>12</v>
      </c>
      <c r="M70" s="6">
        <v>0.10999999940395401</v>
      </c>
      <c r="N70" s="6" t="e">
        <f ca="1">_xll.BDP($A70,"PX_LAST",$A$1,$A$2)</f>
        <v>#NAME?</v>
      </c>
      <c r="O70" s="6">
        <v>10102020</v>
      </c>
      <c r="P70" s="6" t="e">
        <f ca="1">_xll.BDP($A70,"CHG_NET_YTD",$A$1,$A$2)</f>
        <v>#NAME?</v>
      </c>
      <c r="Q70" s="6">
        <v>0.74487829208374001</v>
      </c>
      <c r="R70" s="6" t="e">
        <f ca="1">_xll.BDP($A70,"EQY_DVD_YLD_IND",$A$1,$A$2)</f>
        <v>#NAME?</v>
      </c>
    </row>
    <row r="71" spans="1:18" s="4" customFormat="1" ht="12.75">
      <c r="A71" s="7" t="s">
        <v>145</v>
      </c>
      <c r="B71" s="7" t="s">
        <v>146</v>
      </c>
      <c r="C71" s="7" t="s">
        <v>80</v>
      </c>
      <c r="D71" s="16">
        <v>8</v>
      </c>
      <c r="E71" s="16">
        <v>5</v>
      </c>
      <c r="F71" s="16">
        <v>0</v>
      </c>
      <c r="G71" s="21" t="e">
        <f ca="1">_xll.BDP($A71,"PX_LAST",$A$1,$A$2)</f>
        <v>#NAME?</v>
      </c>
      <c r="H71" s="21">
        <v>16.923000335693359</v>
      </c>
      <c r="I71" s="27" t="e">
        <f t="shared" ca="1" si="1"/>
        <v>#NAME?</v>
      </c>
      <c r="J71" s="31"/>
      <c r="K71" s="6">
        <v>0</v>
      </c>
      <c r="L71" s="7" t="s">
        <v>27</v>
      </c>
      <c r="M71" s="6">
        <v>0</v>
      </c>
      <c r="N71" s="6" t="e">
        <f ca="1">_xll.BDP($A71,"PX_LAST",$A$1,$A$2)</f>
        <v>#NAME?</v>
      </c>
      <c r="O71" s="6">
        <v>10102020</v>
      </c>
      <c r="P71" s="6" t="e">
        <f ca="1">_xll.BDP($A71,"CHG_NET_YTD",$A$1,$A$2)</f>
        <v>#NAME?</v>
      </c>
      <c r="Q71" s="6">
        <v>-2.3237178325653081</v>
      </c>
      <c r="R71" s="6" t="e">
        <f ca="1">_xll.BDP($A71,"EQY_DVD_YLD_IND",$A$1,$A$2)</f>
        <v>#NAME?</v>
      </c>
    </row>
    <row r="72" spans="1:18" s="4" customFormat="1" ht="12.75">
      <c r="A72" s="7" t="s">
        <v>147</v>
      </c>
      <c r="B72" s="7" t="s">
        <v>148</v>
      </c>
      <c r="C72" s="7" t="s">
        <v>80</v>
      </c>
      <c r="D72" s="16">
        <v>13</v>
      </c>
      <c r="E72" s="16">
        <v>2</v>
      </c>
      <c r="F72" s="16">
        <v>0</v>
      </c>
      <c r="G72" s="21" t="e">
        <f ca="1">_xll.BDP($A72,"PX_LAST",$A$1,$A$2)</f>
        <v>#NAME?</v>
      </c>
      <c r="H72" s="21">
        <v>13.717000007629395</v>
      </c>
      <c r="I72" s="27" t="e">
        <f t="shared" ca="1" si="1"/>
        <v>#NAME?</v>
      </c>
      <c r="J72" s="31">
        <v>0.87336242198944103</v>
      </c>
      <c r="K72" s="6">
        <v>2.721999883651733</v>
      </c>
      <c r="L72" s="7" t="s">
        <v>15</v>
      </c>
      <c r="M72" s="6">
        <v>1.9999999552965001E-2</v>
      </c>
      <c r="N72" s="6" t="e">
        <f ca="1">_xll.BDP($A72,"PX_LAST",$A$1,$A$2)</f>
        <v>#NAME?</v>
      </c>
      <c r="O72" s="6">
        <v>10102020</v>
      </c>
      <c r="P72" s="6" t="e">
        <f ca="1">_xll.BDP($A72,"CHG_NET_YTD",$A$1,$A$2)</f>
        <v>#NAME?</v>
      </c>
      <c r="Q72" s="6">
        <v>-4.7720122337341309</v>
      </c>
      <c r="R72" s="6" t="e">
        <f ca="1">_xll.BDP($A72,"EQY_DVD_YLD_IND",$A$1,$A$2)</f>
        <v>#NAME?</v>
      </c>
    </row>
    <row r="73" spans="1:18" s="4" customFormat="1" ht="12.75">
      <c r="A73" s="7" t="s">
        <v>149</v>
      </c>
      <c r="B73" s="7" t="s">
        <v>150</v>
      </c>
      <c r="C73" s="7" t="s">
        <v>80</v>
      </c>
      <c r="D73" s="16">
        <v>2</v>
      </c>
      <c r="E73" s="16">
        <v>9</v>
      </c>
      <c r="F73" s="16">
        <v>0</v>
      </c>
      <c r="G73" s="21" t="e">
        <f ca="1">_xll.BDP($A73,"PX_LAST",$A$1,$A$2)</f>
        <v>#NAME?</v>
      </c>
      <c r="H73" s="21">
        <v>8.7049999237060547</v>
      </c>
      <c r="I73" s="27" t="e">
        <f t="shared" ca="1" si="1"/>
        <v>#NAME?</v>
      </c>
      <c r="J73" s="31"/>
      <c r="K73" s="6">
        <v>0</v>
      </c>
      <c r="L73" s="7" t="s">
        <v>27</v>
      </c>
      <c r="M73" s="6">
        <v>0</v>
      </c>
      <c r="N73" s="6" t="e">
        <f ca="1">_xll.BDP($A73,"PX_LAST",$A$1,$A$2)</f>
        <v>#NAME?</v>
      </c>
      <c r="O73" s="6">
        <v>10102020</v>
      </c>
      <c r="P73" s="6" t="e">
        <f ca="1">_xll.BDP($A73,"CHG_NET_YTD",$A$1,$A$2)</f>
        <v>#NAME?</v>
      </c>
      <c r="Q73" s="6">
        <v>-2.055921077728271</v>
      </c>
      <c r="R73" s="6" t="e">
        <f ca="1">_xll.BDP($A73,"EQY_DVD_YLD_IND",$A$1,$A$2)</f>
        <v>#NAME?</v>
      </c>
    </row>
    <row r="74" spans="1:18" s="4" customFormat="1" ht="12.75">
      <c r="A74" s="7" t="s">
        <v>151</v>
      </c>
      <c r="B74" s="7" t="s">
        <v>152</v>
      </c>
      <c r="C74" s="7" t="s">
        <v>80</v>
      </c>
      <c r="D74" s="16">
        <v>16</v>
      </c>
      <c r="E74" s="16">
        <v>7</v>
      </c>
      <c r="F74" s="16">
        <v>0</v>
      </c>
      <c r="G74" s="21" t="e">
        <f ca="1">_xll.BDP($A74,"PX_LAST",$A$1,$A$2)</f>
        <v>#NAME?</v>
      </c>
      <c r="H74" s="21">
        <v>91.71099853515625</v>
      </c>
      <c r="I74" s="27" t="e">
        <f t="shared" ca="1" si="1"/>
        <v>#NAME?</v>
      </c>
      <c r="J74" s="31">
        <v>4.4270834922790527</v>
      </c>
      <c r="K74" s="6">
        <v>4.7729997634887704</v>
      </c>
      <c r="L74" s="7" t="s">
        <v>15</v>
      </c>
      <c r="M74" s="6">
        <v>0.85000002384185802</v>
      </c>
      <c r="N74" s="6" t="e">
        <f ca="1">_xll.BDP($A74,"PX_LAST",$A$1,$A$2)</f>
        <v>#NAME?</v>
      </c>
      <c r="O74" s="6">
        <v>10102020</v>
      </c>
      <c r="P74" s="6" t="e">
        <f ca="1">_xll.BDP($A74,"CHG_NET_YTD",$A$1,$A$2)</f>
        <v>#NAME?</v>
      </c>
      <c r="Q74" s="6">
        <v>3.6175038814544678</v>
      </c>
      <c r="R74" s="6" t="e">
        <f ca="1">_xll.BDP($A74,"EQY_DVD_YLD_IND",$A$1,$A$2)</f>
        <v>#NAME?</v>
      </c>
    </row>
    <row r="75" spans="1:18" s="4" customFormat="1" ht="12.75">
      <c r="A75" s="7" t="s">
        <v>153</v>
      </c>
      <c r="B75" s="7" t="s">
        <v>154</v>
      </c>
      <c r="C75" s="7" t="s">
        <v>80</v>
      </c>
      <c r="D75" s="16">
        <v>8</v>
      </c>
      <c r="E75" s="16">
        <v>1</v>
      </c>
      <c r="F75" s="16">
        <v>0</v>
      </c>
      <c r="G75" s="21" t="e">
        <f ca="1">_xll.BDP($A75,"PX_LAST",$A$1,$A$2)</f>
        <v>#NAME?</v>
      </c>
      <c r="H75" s="21">
        <v>9.3610000610351563</v>
      </c>
      <c r="I75" s="27" t="e">
        <f t="shared" ca="1" si="1"/>
        <v>#NAME?</v>
      </c>
      <c r="J75" s="31">
        <v>6.4308686256408691</v>
      </c>
      <c r="K75" s="6">
        <v>1.3559999465942381</v>
      </c>
      <c r="L75" s="7" t="s">
        <v>15</v>
      </c>
      <c r="M75" s="6">
        <v>0</v>
      </c>
      <c r="N75" s="6" t="e">
        <f ca="1">_xll.BDP($A75,"PX_LAST",$A$1,$A$2)</f>
        <v>#NAME?</v>
      </c>
      <c r="O75" s="6">
        <v>10102020</v>
      </c>
      <c r="P75" s="6" t="e">
        <f ca="1">_xll.BDP($A75,"CHG_NET_YTD",$A$1,$A$2)</f>
        <v>#NAME?</v>
      </c>
      <c r="Q75" s="6">
        <v>6.4189209938049316</v>
      </c>
      <c r="R75" s="6" t="e">
        <f ca="1">_xll.BDP($A75,"EQY_DVD_YLD_IND",$A$1,$A$2)</f>
        <v>#NAME?</v>
      </c>
    </row>
    <row r="76" spans="1:18" s="4" customFormat="1" ht="12.75">
      <c r="A76" s="7" t="s">
        <v>155</v>
      </c>
      <c r="B76" s="7" t="s">
        <v>156</v>
      </c>
      <c r="C76" s="7" t="s">
        <v>80</v>
      </c>
      <c r="D76" s="16">
        <v>9</v>
      </c>
      <c r="E76" s="16">
        <v>6</v>
      </c>
      <c r="F76" s="16">
        <v>0</v>
      </c>
      <c r="G76" s="21" t="e">
        <f ca="1">_xll.BDP($A76,"PX_LAST",$A$1,$A$2)</f>
        <v>#NAME?</v>
      </c>
      <c r="H76" s="21">
        <v>25.304000854492188</v>
      </c>
      <c r="I76" s="27" t="e">
        <f t="shared" ca="1" si="1"/>
        <v>#NAME?</v>
      </c>
      <c r="J76" s="31">
        <v>4.1612482070922852</v>
      </c>
      <c r="K76" s="6">
        <v>2.3889999389648442</v>
      </c>
      <c r="L76" s="7" t="s">
        <v>15</v>
      </c>
      <c r="M76" s="6">
        <v>0.11999999731779101</v>
      </c>
      <c r="N76" s="6" t="e">
        <f ca="1">_xll.BDP($A76,"PX_LAST",$A$1,$A$2)</f>
        <v>#NAME?</v>
      </c>
      <c r="O76" s="6">
        <v>10102020</v>
      </c>
      <c r="P76" s="6" t="e">
        <f ca="1">_xll.BDP($A76,"CHG_NET_YTD",$A$1,$A$2)</f>
        <v>#NAME?</v>
      </c>
      <c r="Q76" s="6">
        <v>5.8064436912536621</v>
      </c>
      <c r="R76" s="6" t="e">
        <f ca="1">_xll.BDP($A76,"EQY_DVD_YLD_IND",$A$1,$A$2)</f>
        <v>#NAME?</v>
      </c>
    </row>
    <row r="77" spans="1:18" s="4" customFormat="1" ht="12.75">
      <c r="A77" s="7" t="s">
        <v>157</v>
      </c>
      <c r="B77" s="7" t="s">
        <v>158</v>
      </c>
      <c r="C77" s="7" t="s">
        <v>80</v>
      </c>
      <c r="D77" s="16">
        <v>15</v>
      </c>
      <c r="E77" s="16">
        <v>0</v>
      </c>
      <c r="F77" s="16">
        <v>0</v>
      </c>
      <c r="G77" s="21" t="e">
        <f ca="1">_xll.BDP($A77,"PX_LAST",$A$1,$A$2)</f>
        <v>#NAME?</v>
      </c>
      <c r="H77" s="21">
        <v>29.945999145507813</v>
      </c>
      <c r="I77" s="27" t="e">
        <f t="shared" ca="1" si="1"/>
        <v>#NAME?</v>
      </c>
      <c r="J77" s="31">
        <v>5.499542236328125</v>
      </c>
      <c r="K77" s="6">
        <v>5.0999999046325684</v>
      </c>
      <c r="L77" s="7" t="s">
        <v>15</v>
      </c>
      <c r="M77" s="6">
        <v>0.259999990463257</v>
      </c>
      <c r="N77" s="6" t="e">
        <f ca="1">_xll.BDP($A77,"PX_LAST",$A$1,$A$2)</f>
        <v>#NAME?</v>
      </c>
      <c r="O77" s="6">
        <v>10102020</v>
      </c>
      <c r="P77" s="6" t="e">
        <f ca="1">_xll.BDP($A77,"CHG_NET_YTD",$A$1,$A$2)</f>
        <v>#NAME?</v>
      </c>
      <c r="Q77" s="6">
        <v>3.454810619354248</v>
      </c>
      <c r="R77" s="6" t="e">
        <f ca="1">_xll.BDP($A77,"EQY_DVD_YLD_IND",$A$1,$A$2)</f>
        <v>#NAME?</v>
      </c>
    </row>
    <row r="78" spans="1:18" s="4" customFormat="1" ht="12.75">
      <c r="A78" s="7" t="s">
        <v>159</v>
      </c>
      <c r="B78" s="7" t="s">
        <v>160</v>
      </c>
      <c r="C78" s="7" t="s">
        <v>161</v>
      </c>
      <c r="D78" s="16">
        <v>8</v>
      </c>
      <c r="E78" s="16">
        <v>6</v>
      </c>
      <c r="F78" s="16">
        <v>1</v>
      </c>
      <c r="G78" s="21" t="e">
        <f ca="1">_xll.BDP($A78,"PX_LAST",$A$1,$A$2)</f>
        <v>#NAME?</v>
      </c>
      <c r="H78" s="21">
        <v>67.633003234863281</v>
      </c>
      <c r="I78" s="27" t="e">
        <f t="shared" ca="1" si="1"/>
        <v>#NAME?</v>
      </c>
      <c r="J78" s="31">
        <v>4.4451303482055664</v>
      </c>
      <c r="K78" s="6">
        <v>4.2259998321533203</v>
      </c>
      <c r="L78" s="7" t="s">
        <v>15</v>
      </c>
      <c r="M78" s="6">
        <v>0.6899999976158141</v>
      </c>
      <c r="N78" s="6" t="e">
        <f ca="1">_xll.BDP($A78,"PX_LAST",$A$1,$A$2)</f>
        <v>#NAME?</v>
      </c>
      <c r="O78" s="6">
        <v>40301020</v>
      </c>
      <c r="P78" s="6" t="e">
        <f ca="1">_xll.BDP($A78,"CHG_NET_YTD",$A$1,$A$2)</f>
        <v>#NAME?</v>
      </c>
      <c r="Q78" s="6">
        <v>3.3572006225585942</v>
      </c>
      <c r="R78" s="6" t="e">
        <f ca="1">_xll.BDP($A78,"EQY_DVD_YLD_IND",$A$1,$A$2)</f>
        <v>#NAME?</v>
      </c>
    </row>
    <row r="79" spans="1:18" s="4" customFormat="1" ht="12.75">
      <c r="A79" s="7" t="s">
        <v>162</v>
      </c>
      <c r="B79" s="7" t="s">
        <v>163</v>
      </c>
      <c r="C79" s="7" t="s">
        <v>161</v>
      </c>
      <c r="D79" s="16">
        <v>10</v>
      </c>
      <c r="E79" s="16">
        <v>0</v>
      </c>
      <c r="F79" s="16">
        <v>1</v>
      </c>
      <c r="G79" s="21" t="e">
        <f ca="1">_xll.BDP($A79,"PX_LAST",$A$1,$A$2)</f>
        <v>#NAME?</v>
      </c>
      <c r="H79" s="21">
        <v>64.819999694824219</v>
      </c>
      <c r="I79" s="27" t="e">
        <f t="shared" ca="1" si="1"/>
        <v>#NAME?</v>
      </c>
      <c r="J79" s="31">
        <v>1.5843361616134639</v>
      </c>
      <c r="K79" s="6">
        <v>1.575000047683716</v>
      </c>
      <c r="L79" s="7" t="s">
        <v>15</v>
      </c>
      <c r="M79" s="6">
        <v>0.182880091687698</v>
      </c>
      <c r="N79" s="6" t="e">
        <f ca="1">_xll.BDP($A79,"PX_LAST",$A$1,$A$2)</f>
        <v>#NAME?</v>
      </c>
      <c r="O79" s="6">
        <v>40203010</v>
      </c>
      <c r="P79" s="6" t="e">
        <f ca="1">_xll.BDP($A79,"CHG_NET_YTD",$A$1,$A$2)</f>
        <v>#NAME?</v>
      </c>
      <c r="Q79" s="6">
        <v>12.094874382019043</v>
      </c>
      <c r="R79" s="6" t="e">
        <f ca="1">_xll.BDP($A79,"EQY_DVD_YLD_IND",$A$1,$A$2)</f>
        <v>#NAME?</v>
      </c>
    </row>
    <row r="80" spans="1:18" s="4" customFormat="1" ht="12.75">
      <c r="A80" s="7" t="s">
        <v>164</v>
      </c>
      <c r="B80" s="7" t="s">
        <v>165</v>
      </c>
      <c r="C80" s="7" t="s">
        <v>161</v>
      </c>
      <c r="D80" s="16">
        <v>1</v>
      </c>
      <c r="E80" s="16">
        <v>8</v>
      </c>
      <c r="F80" s="16">
        <v>0</v>
      </c>
      <c r="G80" s="21" t="e">
        <f ca="1">_xll.BDP($A80,"PX_LAST",$A$1,$A$2)</f>
        <v>#NAME?</v>
      </c>
      <c r="H80" s="21">
        <v>36.944000244140625</v>
      </c>
      <c r="I80" s="27" t="e">
        <f t="shared" ca="1" si="1"/>
        <v>#NAME?</v>
      </c>
      <c r="J80" s="31">
        <v>5.6426334381103516</v>
      </c>
      <c r="K80" s="6">
        <v>5.5520000457763672</v>
      </c>
      <c r="L80" s="7" t="s">
        <v>15</v>
      </c>
      <c r="M80" s="6">
        <v>0.49500000476837203</v>
      </c>
      <c r="N80" s="6" t="e">
        <f ca="1">_xll.BDP($A80,"PX_LAST",$A$1,$A$2)</f>
        <v>#NAME?</v>
      </c>
      <c r="O80" s="6">
        <v>40301020</v>
      </c>
      <c r="P80" s="6" t="e">
        <f ca="1">_xll.BDP($A80,"CHG_NET_YTD",$A$1,$A$2)</f>
        <v>#NAME?</v>
      </c>
      <c r="Q80" s="6">
        <v>10.345369338989258</v>
      </c>
      <c r="R80" s="6" t="e">
        <f ca="1">_xll.BDP($A80,"EQY_DVD_YLD_IND",$A$1,$A$2)</f>
        <v>#NAME?</v>
      </c>
    </row>
    <row r="81" spans="1:18" s="4" customFormat="1" ht="12.75">
      <c r="A81" s="7" t="s">
        <v>166</v>
      </c>
      <c r="B81" s="7" t="s">
        <v>167</v>
      </c>
      <c r="C81" s="7" t="s">
        <v>161</v>
      </c>
      <c r="D81" s="16">
        <v>1</v>
      </c>
      <c r="E81" s="16">
        <v>2</v>
      </c>
      <c r="F81" s="16">
        <v>0</v>
      </c>
      <c r="G81" s="21" t="e">
        <f ca="1">_xll.BDP($A81,"PX_LAST",$A$1,$A$2)</f>
        <v>#NAME?</v>
      </c>
      <c r="H81" s="21">
        <v>55.814998626708984</v>
      </c>
      <c r="I81" s="27" t="e">
        <f t="shared" ca="1" si="1"/>
        <v>#NAME?</v>
      </c>
      <c r="J81" s="31">
        <v>2.405279159545898</v>
      </c>
      <c r="K81" s="6">
        <v>2.407000064849854</v>
      </c>
      <c r="L81" s="7" t="s">
        <v>15</v>
      </c>
      <c r="M81" s="6">
        <v>0.32657159090909105</v>
      </c>
      <c r="N81" s="6" t="e">
        <f ca="1">_xll.BDP($A81,"PX_LAST",$A$1,$A$2)</f>
        <v>#NAME?</v>
      </c>
      <c r="O81" s="6">
        <v>40203010</v>
      </c>
      <c r="P81" s="6" t="e">
        <f ca="1">_xll.BDP($A81,"CHG_NET_YTD",$A$1,$A$2)</f>
        <v>#NAME?</v>
      </c>
      <c r="Q81" s="6">
        <v>20.293071746826172</v>
      </c>
      <c r="R81" s="6" t="e">
        <f ca="1">_xll.BDP($A81,"EQY_DVD_YLD_IND",$A$1,$A$2)</f>
        <v>#NAME?</v>
      </c>
    </row>
    <row r="82" spans="1:18" s="4" customFormat="1" ht="12.75">
      <c r="A82" s="7" t="s">
        <v>168</v>
      </c>
      <c r="B82" s="7" t="s">
        <v>169</v>
      </c>
      <c r="C82" s="7" t="s">
        <v>161</v>
      </c>
      <c r="D82" s="16">
        <v>3</v>
      </c>
      <c r="E82" s="16">
        <v>2</v>
      </c>
      <c r="F82" s="16">
        <v>0</v>
      </c>
      <c r="G82" s="21" t="e">
        <f ca="1">_xll.BDP($A82,"PX_LAST",$A$1,$A$2)</f>
        <v>#NAME?</v>
      </c>
      <c r="H82" s="21">
        <v>91.800003051757813</v>
      </c>
      <c r="I82" s="27" t="e">
        <f t="shared" ca="1" si="1"/>
        <v>#NAME?</v>
      </c>
      <c r="J82" s="31">
        <v>0.59862315654754605</v>
      </c>
      <c r="K82" s="6">
        <v>0</v>
      </c>
      <c r="L82" s="7" t="s">
        <v>15</v>
      </c>
      <c r="M82" s="6">
        <v>0.130628638310155</v>
      </c>
      <c r="N82" s="6" t="e">
        <f ca="1">_xll.BDP($A82,"PX_LAST",$A$1,$A$2)</f>
        <v>#NAME?</v>
      </c>
      <c r="O82" s="6">
        <v>40203010</v>
      </c>
      <c r="P82" s="6" t="e">
        <f ca="1">_xll.BDP($A82,"CHG_NET_YTD",$A$1,$A$2)</f>
        <v>#NAME?</v>
      </c>
      <c r="Q82" s="6">
        <v>4.1353912353515634</v>
      </c>
      <c r="R82" s="6" t="e">
        <f ca="1">_xll.BDP($A82,"EQY_DVD_YLD_IND",$A$1,$A$2)</f>
        <v>#NAME?</v>
      </c>
    </row>
    <row r="83" spans="1:18" s="4" customFormat="1" ht="12.75">
      <c r="A83" s="7" t="s">
        <v>170</v>
      </c>
      <c r="B83" s="7" t="s">
        <v>171</v>
      </c>
      <c r="C83" s="7" t="s">
        <v>161</v>
      </c>
      <c r="D83" s="16">
        <v>7</v>
      </c>
      <c r="E83" s="16">
        <v>9</v>
      </c>
      <c r="F83" s="16">
        <v>1</v>
      </c>
      <c r="G83" s="21" t="e">
        <f ca="1">_xll.BDP($A83,"PX_LAST",$A$1,$A$2)</f>
        <v>#NAME?</v>
      </c>
      <c r="H83" s="21">
        <v>26.392000198364258</v>
      </c>
      <c r="I83" s="27" t="e">
        <f t="shared" ca="1" si="1"/>
        <v>#NAME?</v>
      </c>
      <c r="J83" s="31">
        <v>5.1988973617553711</v>
      </c>
      <c r="K83" s="6">
        <v>5.1830000877380371</v>
      </c>
      <c r="L83" s="7" t="s">
        <v>15</v>
      </c>
      <c r="M83" s="6">
        <v>0.33000001311302202</v>
      </c>
      <c r="N83" s="6" t="e">
        <f ca="1">_xll.BDP($A83,"PX_LAST",$A$1,$A$2)</f>
        <v>#NAME?</v>
      </c>
      <c r="O83" s="6">
        <v>40301020</v>
      </c>
      <c r="P83" s="6" t="e">
        <f ca="1">_xll.BDP($A83,"CHG_NET_YTD",$A$1,$A$2)</f>
        <v>#NAME?</v>
      </c>
      <c r="Q83" s="6">
        <v>5.3830275535583496</v>
      </c>
      <c r="R83" s="6" t="e">
        <f ca="1">_xll.BDP($A83,"EQY_DVD_YLD_IND",$A$1,$A$2)</f>
        <v>#NAME?</v>
      </c>
    </row>
    <row r="84" spans="1:18" s="4" customFormat="1" ht="12.75">
      <c r="A84" s="7" t="s">
        <v>172</v>
      </c>
      <c r="B84" s="7" t="s">
        <v>173</v>
      </c>
      <c r="C84" s="7" t="s">
        <v>161</v>
      </c>
      <c r="D84" s="16">
        <v>1</v>
      </c>
      <c r="E84" s="16">
        <v>2</v>
      </c>
      <c r="F84" s="16">
        <v>0</v>
      </c>
      <c r="G84" s="21" t="e">
        <f ca="1">_xll.BDP($A84,"PX_LAST",$A$1,$A$2)</f>
        <v>#NAME?</v>
      </c>
      <c r="H84" s="21">
        <v>42.400001525878906</v>
      </c>
      <c r="I84" s="27" t="e">
        <f t="shared" ca="1" si="1"/>
        <v>#NAME?</v>
      </c>
      <c r="J84" s="31">
        <v>1.419446468353271</v>
      </c>
      <c r="K84" s="6">
        <v>1.4179999828338621</v>
      </c>
      <c r="L84" s="7" t="s">
        <v>15</v>
      </c>
      <c r="M84" s="6">
        <v>0.15000000596046401</v>
      </c>
      <c r="N84" s="6" t="e">
        <f ca="1">_xll.BDP($A84,"PX_LAST",$A$1,$A$2)</f>
        <v>#NAME?</v>
      </c>
      <c r="O84" s="6">
        <v>40102010</v>
      </c>
      <c r="P84" s="6" t="e">
        <f ca="1">_xll.BDP($A84,"CHG_NET_YTD",$A$1,$A$2)</f>
        <v>#NAME?</v>
      </c>
      <c r="Q84" s="6">
        <v>-0.46970584988594105</v>
      </c>
      <c r="R84" s="6" t="e">
        <f ca="1">_xll.BDP($A84,"EQY_DVD_YLD_IND",$A$1,$A$2)</f>
        <v>#NAME?</v>
      </c>
    </row>
    <row r="85" spans="1:18" s="4" customFormat="1" ht="12.75">
      <c r="A85" s="7" t="s">
        <v>174</v>
      </c>
      <c r="B85" s="7" t="s">
        <v>175</v>
      </c>
      <c r="C85" s="7" t="s">
        <v>161</v>
      </c>
      <c r="D85" s="16">
        <v>4</v>
      </c>
      <c r="E85" s="16">
        <v>4</v>
      </c>
      <c r="F85" s="16">
        <v>1</v>
      </c>
      <c r="G85" s="21" t="e">
        <f ca="1">_xll.BDP($A85,"PX_LAST",$A$1,$A$2)</f>
        <v>#NAME?</v>
      </c>
      <c r="H85" s="21">
        <v>42</v>
      </c>
      <c r="I85" s="27" t="e">
        <f t="shared" ca="1" si="1"/>
        <v>#NAME?</v>
      </c>
      <c r="J85" s="31">
        <v>5.4958477020263672</v>
      </c>
      <c r="K85" s="6">
        <v>5.5130000114440918</v>
      </c>
      <c r="L85" s="7" t="s">
        <v>15</v>
      </c>
      <c r="M85" s="6">
        <v>0.5625</v>
      </c>
      <c r="N85" s="6" t="e">
        <f ca="1">_xll.BDP($A85,"PX_LAST",$A$1,$A$2)</f>
        <v>#NAME?</v>
      </c>
      <c r="O85" s="6">
        <v>40203010</v>
      </c>
      <c r="P85" s="6" t="e">
        <f ca="1">_xll.BDP($A85,"CHG_NET_YTD",$A$1,$A$2)</f>
        <v>#NAME?</v>
      </c>
      <c r="Q85" s="6">
        <v>8.6640253067016602</v>
      </c>
      <c r="R85" s="6" t="e">
        <f ca="1">_xll.BDP($A85,"EQY_DVD_YLD_IND",$A$1,$A$2)</f>
        <v>#NAME?</v>
      </c>
    </row>
    <row r="86" spans="1:18" s="4" customFormat="1" ht="12.75">
      <c r="A86" s="7" t="s">
        <v>176</v>
      </c>
      <c r="B86" s="7" t="s">
        <v>177</v>
      </c>
      <c r="C86" s="7" t="s">
        <v>161</v>
      </c>
      <c r="D86" s="16">
        <v>2</v>
      </c>
      <c r="E86" s="16">
        <v>8</v>
      </c>
      <c r="F86" s="16">
        <v>2</v>
      </c>
      <c r="G86" s="21" t="e">
        <f ca="1">_xll.BDP($A86,"PX_LAST",$A$1,$A$2)</f>
        <v>#NAME?</v>
      </c>
      <c r="H86" s="21">
        <v>40.25</v>
      </c>
      <c r="I86" s="27" t="e">
        <f t="shared" ca="1" si="1"/>
        <v>#NAME?</v>
      </c>
      <c r="J86" s="31">
        <v>5.2873563766479492</v>
      </c>
      <c r="K86" s="6">
        <v>5.3480000495910645</v>
      </c>
      <c r="L86" s="7" t="s">
        <v>15</v>
      </c>
      <c r="M86" s="6">
        <v>0.44999998807907104</v>
      </c>
      <c r="N86" s="6" t="e">
        <f ca="1">_xll.BDP($A86,"PX_LAST",$A$1,$A$2)</f>
        <v>#NAME?</v>
      </c>
      <c r="O86" s="6">
        <v>40101010</v>
      </c>
      <c r="P86" s="6" t="e">
        <f ca="1">_xll.BDP($A86,"CHG_NET_YTD",$A$1,$A$2)</f>
        <v>#NAME?</v>
      </c>
      <c r="Q86" s="6">
        <v>8.8854455947875977</v>
      </c>
      <c r="R86" s="6" t="e">
        <f ca="1">_xll.BDP($A86,"EQY_DVD_YLD_IND",$A$1,$A$2)</f>
        <v>#NAME?</v>
      </c>
    </row>
    <row r="87" spans="1:18" s="4" customFormat="1" ht="12.75">
      <c r="A87" s="7" t="s">
        <v>178</v>
      </c>
      <c r="B87" s="7" t="s">
        <v>179</v>
      </c>
      <c r="C87" s="7" t="s">
        <v>161</v>
      </c>
      <c r="D87" s="16">
        <v>8</v>
      </c>
      <c r="E87" s="16">
        <v>1</v>
      </c>
      <c r="F87" s="16">
        <v>0</v>
      </c>
      <c r="G87" s="21" t="e">
        <f ca="1">_xll.BDP($A87,"PX_LAST",$A$1,$A$2)</f>
        <v>#NAME?</v>
      </c>
      <c r="H87" s="21">
        <v>198</v>
      </c>
      <c r="I87" s="27" t="e">
        <f t="shared" ca="1" si="1"/>
        <v>#NAME?</v>
      </c>
      <c r="J87" s="31">
        <v>3.1068623065948491</v>
      </c>
      <c r="K87" s="6">
        <v>3.0710000991821289</v>
      </c>
      <c r="L87" s="7" t="s">
        <v>15</v>
      </c>
      <c r="M87" s="6">
        <v>0.91000002622604403</v>
      </c>
      <c r="N87" s="6" t="e">
        <f ca="1">_xll.BDP($A87,"PX_LAST",$A$1,$A$2)</f>
        <v>#NAME?</v>
      </c>
      <c r="O87" s="6">
        <v>40202010</v>
      </c>
      <c r="P87" s="6" t="e">
        <f ca="1">_xll.BDP($A87,"CHG_NET_YTD",$A$1,$A$2)</f>
        <v>#NAME?</v>
      </c>
      <c r="Q87" s="6">
        <v>9.8919744491577148</v>
      </c>
      <c r="R87" s="6" t="e">
        <f ca="1">_xll.BDP($A87,"EQY_DVD_YLD_IND",$A$1,$A$2)</f>
        <v>#NAME?</v>
      </c>
    </row>
    <row r="88" spans="1:18" s="4" customFormat="1" ht="12.75">
      <c r="A88" s="7" t="s">
        <v>180</v>
      </c>
      <c r="B88" s="7" t="s">
        <v>181</v>
      </c>
      <c r="C88" s="7" t="s">
        <v>161</v>
      </c>
      <c r="D88" s="16">
        <v>5</v>
      </c>
      <c r="E88" s="16">
        <v>4</v>
      </c>
      <c r="F88" s="16">
        <v>0</v>
      </c>
      <c r="G88" s="21" t="e">
        <f ca="1">_xll.BDP($A88,"PX_LAST",$A$1,$A$2)</f>
        <v>#NAME?</v>
      </c>
      <c r="H88" s="21">
        <v>18.312000274658203</v>
      </c>
      <c r="I88" s="27" t="e">
        <f t="shared" ca="1" si="1"/>
        <v>#NAME?</v>
      </c>
      <c r="J88" s="31">
        <v>4.6814045906066895</v>
      </c>
      <c r="K88" s="6">
        <v>4.7179999351501465</v>
      </c>
      <c r="L88" s="7" t="s">
        <v>15</v>
      </c>
      <c r="M88" s="6">
        <v>0.18000000715255701</v>
      </c>
      <c r="N88" s="6" t="e">
        <f ca="1">_xll.BDP($A88,"PX_LAST",$A$1,$A$2)</f>
        <v>#NAME?</v>
      </c>
      <c r="O88" s="6">
        <v>40203010</v>
      </c>
      <c r="P88" s="6" t="e">
        <f ca="1">_xll.BDP($A88,"CHG_NET_YTD",$A$1,$A$2)</f>
        <v>#NAME?</v>
      </c>
      <c r="Q88" s="6">
        <v>13.767577171325684</v>
      </c>
      <c r="R88" s="6" t="e">
        <f ca="1">_xll.BDP($A88,"EQY_DVD_YLD_IND",$A$1,$A$2)</f>
        <v>#NAME?</v>
      </c>
    </row>
    <row r="89" spans="1:18" s="4" customFormat="1" ht="12.75">
      <c r="A89" s="7" t="s">
        <v>182</v>
      </c>
      <c r="B89" s="7" t="s">
        <v>183</v>
      </c>
      <c r="C89" s="7" t="s">
        <v>161</v>
      </c>
      <c r="D89" s="16">
        <v>8</v>
      </c>
      <c r="E89" s="16">
        <v>1</v>
      </c>
      <c r="F89" s="16">
        <v>0</v>
      </c>
      <c r="G89" s="21" t="e">
        <f ca="1">_xll.BDP($A89,"PX_LAST",$A$1,$A$2)</f>
        <v>#NAME?</v>
      </c>
      <c r="H89" s="21">
        <v>22.083000183105469</v>
      </c>
      <c r="I89" s="27" t="e">
        <f t="shared" ca="1" si="1"/>
        <v>#NAME?</v>
      </c>
      <c r="J89" s="31">
        <v>2.068252325057983</v>
      </c>
      <c r="K89" s="6">
        <v>1.7740000486373901</v>
      </c>
      <c r="L89" s="7" t="s">
        <v>15</v>
      </c>
      <c r="M89" s="6">
        <v>7.7500000596046004E-2</v>
      </c>
      <c r="N89" s="6" t="e">
        <f ca="1">_xll.BDP($A89,"PX_LAST",$A$1,$A$2)</f>
        <v>#NAME?</v>
      </c>
      <c r="O89" s="6">
        <v>40201040</v>
      </c>
      <c r="P89" s="6" t="e">
        <f ca="1">_xll.BDP($A89,"CHG_NET_YTD",$A$1,$A$2)</f>
        <v>#NAME?</v>
      </c>
      <c r="Q89" s="6">
        <v>4.8509402275085449</v>
      </c>
      <c r="R89" s="6" t="e">
        <f ca="1">_xll.BDP($A89,"EQY_DVD_YLD_IND",$A$1,$A$2)</f>
        <v>#NAME?</v>
      </c>
    </row>
    <row r="90" spans="1:18" s="4" customFormat="1" ht="12.75">
      <c r="A90" s="7" t="s">
        <v>184</v>
      </c>
      <c r="B90" s="7" t="s">
        <v>185</v>
      </c>
      <c r="C90" s="7" t="s">
        <v>161</v>
      </c>
      <c r="D90" s="16">
        <v>10</v>
      </c>
      <c r="E90" s="16">
        <v>5</v>
      </c>
      <c r="F90" s="16">
        <v>1</v>
      </c>
      <c r="G90" s="21" t="e">
        <f ca="1">_xll.BDP($A90,"PX_LAST",$A$1,$A$2)</f>
        <v>#NAME?</v>
      </c>
      <c r="H90" s="21">
        <v>101.2760009765625</v>
      </c>
      <c r="I90" s="27" t="e">
        <f t="shared" ca="1" si="1"/>
        <v>#NAME?</v>
      </c>
      <c r="J90" s="31">
        <v>4.3097643852233887</v>
      </c>
      <c r="K90" s="6">
        <v>4.3480000495910645</v>
      </c>
      <c r="L90" s="7" t="s">
        <v>15</v>
      </c>
      <c r="M90" s="6">
        <v>0.88999998569488503</v>
      </c>
      <c r="N90" s="6" t="e">
        <f ca="1">_xll.BDP($A90,"PX_LAST",$A$1,$A$2)</f>
        <v>#NAME?</v>
      </c>
      <c r="O90" s="6">
        <v>40101010</v>
      </c>
      <c r="P90" s="6" t="e">
        <f ca="1">_xll.BDP($A90,"CHG_NET_YTD",$A$1,$A$2)</f>
        <v>#NAME?</v>
      </c>
      <c r="Q90" s="6">
        <v>2.7489490509033203</v>
      </c>
      <c r="R90" s="6" t="e">
        <f ca="1">_xll.BDP($A90,"EQY_DVD_YLD_IND",$A$1,$A$2)</f>
        <v>#NAME?</v>
      </c>
    </row>
    <row r="91" spans="1:18" s="4" customFormat="1" ht="12.75">
      <c r="A91" s="7" t="s">
        <v>186</v>
      </c>
      <c r="B91" s="7" t="s">
        <v>187</v>
      </c>
      <c r="C91" s="7" t="s">
        <v>161</v>
      </c>
      <c r="D91" s="16">
        <v>8</v>
      </c>
      <c r="E91" s="16">
        <v>5</v>
      </c>
      <c r="F91" s="16">
        <v>0</v>
      </c>
      <c r="G91" s="21" t="e">
        <f ca="1">_xll.BDP($A91,"PX_LAST",$A$1,$A$2)</f>
        <v>#NAME?</v>
      </c>
      <c r="H91" s="21">
        <v>30.308000564575195</v>
      </c>
      <c r="I91" s="27" t="e">
        <f t="shared" ca="1" si="1"/>
        <v>#NAME?</v>
      </c>
      <c r="J91" s="31">
        <v>4.7761192321777344</v>
      </c>
      <c r="K91" s="6">
        <v>4.8289999961853027</v>
      </c>
      <c r="L91" s="7" t="s">
        <v>15</v>
      </c>
      <c r="M91" s="6">
        <v>0.31000000238418601</v>
      </c>
      <c r="N91" s="6" t="e">
        <f ca="1">_xll.BDP($A91,"PX_LAST",$A$1,$A$2)</f>
        <v>#NAME?</v>
      </c>
      <c r="O91" s="6">
        <v>40101015</v>
      </c>
      <c r="P91" s="6" t="e">
        <f ca="1">_xll.BDP($A91,"CHG_NET_YTD",$A$1,$A$2)</f>
        <v>#NAME?</v>
      </c>
      <c r="Q91" s="6">
        <v>13.216958999633789</v>
      </c>
      <c r="R91" s="6" t="e">
        <f ca="1">_xll.BDP($A91,"EQY_DVD_YLD_IND",$A$1,$A$2)</f>
        <v>#NAME?</v>
      </c>
    </row>
    <row r="92" spans="1:18" s="4" customFormat="1" ht="12.75">
      <c r="A92" s="7" t="s">
        <v>188</v>
      </c>
      <c r="B92" s="7" t="s">
        <v>189</v>
      </c>
      <c r="C92" s="7" t="s">
        <v>161</v>
      </c>
      <c r="D92" s="16">
        <v>12</v>
      </c>
      <c r="E92" s="16">
        <v>5</v>
      </c>
      <c r="F92" s="16">
        <v>1</v>
      </c>
      <c r="G92" s="21" t="e">
        <f ca="1">_xll.BDP($A92,"PX_LAST",$A$1,$A$2)</f>
        <v>#NAME?</v>
      </c>
      <c r="H92" s="21">
        <v>142.96200561523438</v>
      </c>
      <c r="I92" s="27" t="e">
        <f t="shared" ca="1" si="1"/>
        <v>#NAME?</v>
      </c>
      <c r="J92" s="31">
        <v>3.9201128482818599</v>
      </c>
      <c r="K92" s="6">
        <v>3.9960000514984131</v>
      </c>
      <c r="L92" s="7" t="s">
        <v>15</v>
      </c>
      <c r="M92" s="6">
        <v>1.279999971389771</v>
      </c>
      <c r="N92" s="6" t="e">
        <f ca="1">_xll.BDP($A92,"PX_LAST",$A$1,$A$2)</f>
        <v>#NAME?</v>
      </c>
      <c r="O92" s="6">
        <v>40101010</v>
      </c>
      <c r="P92" s="6" t="e">
        <f ca="1">_xll.BDP($A92,"CHG_NET_YTD",$A$1,$A$2)</f>
        <v>#NAME?</v>
      </c>
      <c r="Q92" s="6">
        <v>6.3629150390625</v>
      </c>
      <c r="R92" s="6" t="e">
        <f ca="1">_xll.BDP($A92,"EQY_DVD_YLD_IND",$A$1,$A$2)</f>
        <v>#NAME?</v>
      </c>
    </row>
    <row r="93" spans="1:18" s="4" customFormat="1" ht="12.75">
      <c r="A93" s="7" t="s">
        <v>190</v>
      </c>
      <c r="B93" s="7" t="s">
        <v>191</v>
      </c>
      <c r="C93" s="7" t="s">
        <v>161</v>
      </c>
      <c r="D93" s="16">
        <v>11</v>
      </c>
      <c r="E93" s="16">
        <v>1</v>
      </c>
      <c r="F93" s="16">
        <v>1</v>
      </c>
      <c r="G93" s="21" t="e">
        <f ca="1">_xll.BDP($A93,"PX_LAST",$A$1,$A$2)</f>
        <v>#NAME?</v>
      </c>
      <c r="H93" s="21">
        <v>221.69200134277344</v>
      </c>
      <c r="I93" s="27" t="e">
        <f t="shared" ca="1" si="1"/>
        <v>#NAME?</v>
      </c>
      <c r="J93" s="31">
        <v>2.008032083511353</v>
      </c>
      <c r="K93" s="6">
        <v>2.0169999599456792</v>
      </c>
      <c r="L93" s="7" t="s">
        <v>15</v>
      </c>
      <c r="M93" s="6">
        <v>1</v>
      </c>
      <c r="N93" s="6" t="e">
        <f ca="1">_xll.BDP($A93,"PX_LAST",$A$1,$A$2)</f>
        <v>#NAME?</v>
      </c>
      <c r="O93" s="6">
        <v>40301040</v>
      </c>
      <c r="P93" s="6" t="e">
        <f ca="1">_xll.BDP($A93,"CHG_NET_YTD",$A$1,$A$2)</f>
        <v>#NAME?</v>
      </c>
      <c r="Q93" s="6">
        <v>1.9188293218612671</v>
      </c>
      <c r="R93" s="6" t="e">
        <f ca="1">_xll.BDP($A93,"EQY_DVD_YLD_IND",$A$1,$A$2)</f>
        <v>#NAME?</v>
      </c>
    </row>
    <row r="94" spans="1:18" s="4" customFormat="1" ht="12.75">
      <c r="A94" s="7" t="s">
        <v>192</v>
      </c>
      <c r="B94" s="7" t="s">
        <v>193</v>
      </c>
      <c r="C94" s="7" t="s">
        <v>161</v>
      </c>
      <c r="D94" s="16">
        <v>7</v>
      </c>
      <c r="E94" s="16">
        <v>4</v>
      </c>
      <c r="F94" s="16">
        <v>2</v>
      </c>
      <c r="G94" s="21" t="e">
        <f ca="1">_xll.BDP($A94,"PX_LAST",$A$1,$A$2)</f>
        <v>#NAME?</v>
      </c>
      <c r="H94" s="21">
        <v>103.88500213623047</v>
      </c>
      <c r="I94" s="27" t="e">
        <f t="shared" ca="1" si="1"/>
        <v>#NAME?</v>
      </c>
      <c r="J94" s="31">
        <v>3.972967386245728</v>
      </c>
      <c r="K94" s="6">
        <v>4.0199999809265137</v>
      </c>
      <c r="L94" s="7" t="s">
        <v>15</v>
      </c>
      <c r="M94" s="6">
        <v>0.92000001668930109</v>
      </c>
      <c r="N94" s="6" t="e">
        <f ca="1">_xll.BDP($A94,"PX_LAST",$A$1,$A$2)</f>
        <v>#NAME?</v>
      </c>
      <c r="O94" s="6">
        <v>40101010</v>
      </c>
      <c r="P94" s="6" t="e">
        <f ca="1">_xll.BDP($A94,"CHG_NET_YTD",$A$1,$A$2)</f>
        <v>#NAME?</v>
      </c>
      <c r="Q94" s="6">
        <v>7.2563791275024414</v>
      </c>
      <c r="R94" s="6" t="e">
        <f ca="1">_xll.BDP($A94,"EQY_DVD_YLD_IND",$A$1,$A$2)</f>
        <v>#NAME?</v>
      </c>
    </row>
    <row r="95" spans="1:18" s="4" customFormat="1" ht="12.75">
      <c r="A95" s="7" t="s">
        <v>194</v>
      </c>
      <c r="B95" s="7" t="s">
        <v>195</v>
      </c>
      <c r="C95" s="7" t="s">
        <v>161</v>
      </c>
      <c r="D95" s="16">
        <v>7</v>
      </c>
      <c r="E95" s="16">
        <v>0</v>
      </c>
      <c r="F95" s="16">
        <v>0</v>
      </c>
      <c r="G95" s="21" t="e">
        <f ca="1">_xll.BDP($A95,"PX_LAST",$A$1,$A$2)</f>
        <v>#NAME?</v>
      </c>
      <c r="H95" s="21">
        <v>79.429000854492188</v>
      </c>
      <c r="I95" s="27" t="e">
        <f t="shared" ca="1" si="1"/>
        <v>#NAME?</v>
      </c>
      <c r="J95" s="31">
        <v>2.2641510963439941</v>
      </c>
      <c r="K95" s="6">
        <v>2.1129999160766602</v>
      </c>
      <c r="L95" s="7" t="s">
        <v>15</v>
      </c>
      <c r="M95" s="6">
        <v>0.33000001311302202</v>
      </c>
      <c r="N95" s="6" t="e">
        <f ca="1">_xll.BDP($A95,"PX_LAST",$A$1,$A$2)</f>
        <v>#NAME?</v>
      </c>
      <c r="O95" s="6">
        <v>40102010</v>
      </c>
      <c r="P95" s="6" t="e">
        <f ca="1">_xll.BDP($A95,"CHG_NET_YTD",$A$1,$A$2)</f>
        <v>#NAME?</v>
      </c>
      <c r="Q95" s="6">
        <v>4.8122677803039551</v>
      </c>
      <c r="R95" s="6" t="e">
        <f ca="1">_xll.BDP($A95,"EQY_DVD_YLD_IND",$A$1,$A$2)</f>
        <v>#NAME?</v>
      </c>
    </row>
    <row r="96" spans="1:18" s="4" customFormat="1" ht="12.75">
      <c r="A96" s="7" t="s">
        <v>196</v>
      </c>
      <c r="B96" s="7" t="s">
        <v>197</v>
      </c>
      <c r="C96" s="7" t="s">
        <v>161</v>
      </c>
      <c r="D96" s="16">
        <v>4</v>
      </c>
      <c r="E96" s="16">
        <v>11</v>
      </c>
      <c r="F96" s="16">
        <v>0</v>
      </c>
      <c r="G96" s="21" t="e">
        <f ca="1">_xll.BDP($A96,"PX_LAST",$A$1,$A$2)</f>
        <v>#NAME?</v>
      </c>
      <c r="H96" s="21">
        <v>77.942001342773438</v>
      </c>
      <c r="I96" s="27" t="e">
        <f t="shared" ca="1" si="1"/>
        <v>#NAME?</v>
      </c>
      <c r="J96" s="31">
        <v>5.921241283416748</v>
      </c>
      <c r="K96" s="6">
        <v>6.0489997863769531</v>
      </c>
      <c r="L96" s="7" t="s">
        <v>15</v>
      </c>
      <c r="M96" s="6">
        <v>1.029999971389771</v>
      </c>
      <c r="N96" s="6" t="e">
        <f ca="1">_xll.BDP($A96,"PX_LAST",$A$1,$A$2)</f>
        <v>#NAME?</v>
      </c>
      <c r="O96" s="6">
        <v>40101010</v>
      </c>
      <c r="P96" s="6" t="e">
        <f ca="1">_xll.BDP($A96,"CHG_NET_YTD",$A$1,$A$2)</f>
        <v>#NAME?</v>
      </c>
      <c r="Q96" s="6">
        <v>5.1220273971557617</v>
      </c>
      <c r="R96" s="6" t="e">
        <f ca="1">_xll.BDP($A96,"EQY_DVD_YLD_IND",$A$1,$A$2)</f>
        <v>#NAME?</v>
      </c>
    </row>
    <row r="97" spans="1:18" s="4" customFormat="1" ht="12.75">
      <c r="A97" s="7" t="s">
        <v>198</v>
      </c>
      <c r="B97" s="7" t="s">
        <v>199</v>
      </c>
      <c r="C97" s="7" t="s">
        <v>161</v>
      </c>
      <c r="D97" s="16">
        <v>3</v>
      </c>
      <c r="E97" s="16">
        <v>11</v>
      </c>
      <c r="F97" s="16">
        <v>2</v>
      </c>
      <c r="G97" s="21" t="e">
        <f ca="1">_xll.BDP($A97,"PX_LAST",$A$1,$A$2)</f>
        <v>#NAME?</v>
      </c>
      <c r="H97" s="21">
        <v>64.682998657226563</v>
      </c>
      <c r="I97" s="27" t="e">
        <f t="shared" ca="1" si="1"/>
        <v>#NAME?</v>
      </c>
      <c r="J97" s="31">
        <v>5.8040285110473633</v>
      </c>
      <c r="K97" s="6">
        <v>5.9070000648498544</v>
      </c>
      <c r="L97" s="7" t="s">
        <v>15</v>
      </c>
      <c r="M97" s="6">
        <v>0.82999998331069902</v>
      </c>
      <c r="N97" s="6" t="e">
        <f ca="1">_xll.BDP($A97,"PX_LAST",$A$1,$A$2)</f>
        <v>#NAME?</v>
      </c>
      <c r="O97" s="6">
        <v>40101010</v>
      </c>
      <c r="P97" s="6" t="e">
        <f ca="1">_xll.BDP($A97,"CHG_NET_YTD",$A$1,$A$2)</f>
        <v>#NAME?</v>
      </c>
      <c r="Q97" s="6">
        <v>7.4310746192932129</v>
      </c>
      <c r="R97" s="6" t="e">
        <f ca="1">_xll.BDP($A97,"EQY_DVD_YLD_IND",$A$1,$A$2)</f>
        <v>#NAME?</v>
      </c>
    </row>
    <row r="98" spans="1:18" s="4" customFormat="1" ht="12.75">
      <c r="A98" s="7" t="s">
        <v>200</v>
      </c>
      <c r="B98" s="7" t="s">
        <v>201</v>
      </c>
      <c r="C98" s="7" t="s">
        <v>161</v>
      </c>
      <c r="D98" s="16">
        <v>11</v>
      </c>
      <c r="E98" s="16">
        <v>3</v>
      </c>
      <c r="F98" s="16">
        <v>1</v>
      </c>
      <c r="G98" s="21" t="e">
        <f ca="1">_xll.BDP($A98,"PX_LAST",$A$1,$A$2)</f>
        <v>#NAME?</v>
      </c>
      <c r="H98" s="21">
        <v>142.22300720214844</v>
      </c>
      <c r="I98" s="27" t="e">
        <f t="shared" ca="1" si="1"/>
        <v>#NAME?</v>
      </c>
      <c r="J98" s="31">
        <v>4.3415555953979492</v>
      </c>
      <c r="K98" s="6">
        <v>4.4210000038146973</v>
      </c>
      <c r="L98" s="7" t="s">
        <v>15</v>
      </c>
      <c r="M98" s="6">
        <v>1.389999985694885</v>
      </c>
      <c r="N98" s="6" t="e">
        <f ca="1">_xll.BDP($A98,"PX_LAST",$A$1,$A$2)</f>
        <v>#NAME?</v>
      </c>
      <c r="O98" s="6">
        <v>40101010</v>
      </c>
      <c r="P98" s="6" t="e">
        <f ca="1">_xll.BDP($A98,"CHG_NET_YTD",$A$1,$A$2)</f>
        <v>#NAME?</v>
      </c>
      <c r="Q98" s="6">
        <v>7.5982322692871094</v>
      </c>
      <c r="R98" s="6" t="e">
        <f ca="1">_xll.BDP($A98,"EQY_DVD_YLD_IND",$A$1,$A$2)</f>
        <v>#NAME?</v>
      </c>
    </row>
    <row r="99" spans="1:18" s="4" customFormat="1" ht="12.75">
      <c r="A99" s="7" t="s">
        <v>202</v>
      </c>
      <c r="B99" s="7" t="s">
        <v>203</v>
      </c>
      <c r="C99" s="7" t="s">
        <v>161</v>
      </c>
      <c r="D99" s="16">
        <v>0</v>
      </c>
      <c r="E99" s="16">
        <v>10</v>
      </c>
      <c r="F99" s="16">
        <v>1</v>
      </c>
      <c r="G99" s="21" t="e">
        <f ca="1">_xll.BDP($A99,"PX_LAST",$A$1,$A$2)</f>
        <v>#NAME?</v>
      </c>
      <c r="H99" s="21">
        <v>33.455001831054688</v>
      </c>
      <c r="I99" s="27" t="e">
        <f t="shared" ca="1" si="1"/>
        <v>#NAME?</v>
      </c>
      <c r="J99" s="31">
        <v>5.768099308013916</v>
      </c>
      <c r="K99" s="6">
        <v>5.6490001678466797</v>
      </c>
      <c r="L99" s="7" t="s">
        <v>15</v>
      </c>
      <c r="M99" s="6">
        <v>0.49000000953674305</v>
      </c>
      <c r="N99" s="6" t="e">
        <f ca="1">_xll.BDP($A99,"PX_LAST",$A$1,$A$2)</f>
        <v>#NAME?</v>
      </c>
      <c r="O99" s="6">
        <v>40301020</v>
      </c>
      <c r="P99" s="6" t="e">
        <f ca="1">_xll.BDP($A99,"CHG_NET_YTD",$A$1,$A$2)</f>
        <v>#NAME?</v>
      </c>
      <c r="Q99" s="6">
        <v>9.5527210235595703</v>
      </c>
      <c r="R99" s="6" t="e">
        <f ca="1">_xll.BDP($A99,"EQY_DVD_YLD_IND",$A$1,$A$2)</f>
        <v>#NAME?</v>
      </c>
    </row>
    <row r="100" spans="1:18" s="4" customFormat="1" ht="12.75">
      <c r="A100" s="7" t="s">
        <v>204</v>
      </c>
      <c r="B100" s="7" t="s">
        <v>205</v>
      </c>
      <c r="C100" s="7" t="s">
        <v>161</v>
      </c>
      <c r="D100" s="16">
        <v>8</v>
      </c>
      <c r="E100" s="16">
        <v>1</v>
      </c>
      <c r="F100" s="16">
        <v>0</v>
      </c>
      <c r="G100" s="21" t="e">
        <f ca="1">_xll.BDP($A100,"PX_LAST",$A$1,$A$2)</f>
        <v>#NAME?</v>
      </c>
      <c r="H100" s="21">
        <v>83.444000244140625</v>
      </c>
      <c r="I100" s="27" t="e">
        <f t="shared" ca="1" si="1"/>
        <v>#NAME?</v>
      </c>
      <c r="J100" s="31">
        <v>3.3540372848510742</v>
      </c>
      <c r="K100" s="6">
        <v>3.2630000114440918</v>
      </c>
      <c r="L100" s="7" t="s">
        <v>15</v>
      </c>
      <c r="M100" s="6">
        <v>0.68000000715255704</v>
      </c>
      <c r="N100" s="6" t="e">
        <f ca="1">_xll.BDP($A100,"PX_LAST",$A$1,$A$2)</f>
        <v>#NAME?</v>
      </c>
      <c r="O100" s="6">
        <v>40301020</v>
      </c>
      <c r="P100" s="6" t="e">
        <f ca="1">_xll.BDP($A100,"CHG_NET_YTD",$A$1,$A$2)</f>
        <v>#NAME?</v>
      </c>
      <c r="Q100" s="6">
        <v>2.308568000793457</v>
      </c>
      <c r="R100" s="6" t="e">
        <f ca="1">_xll.BDP($A100,"EQY_DVD_YLD_IND",$A$1,$A$2)</f>
        <v>#NAME?</v>
      </c>
    </row>
    <row r="101" spans="1:18" s="4" customFormat="1" ht="12.75">
      <c r="A101" s="7" t="s">
        <v>206</v>
      </c>
      <c r="B101" s="7" t="s">
        <v>207</v>
      </c>
      <c r="C101" s="7" t="s">
        <v>161</v>
      </c>
      <c r="D101" s="16">
        <v>6</v>
      </c>
      <c r="E101" s="16">
        <v>1</v>
      </c>
      <c r="F101" s="16">
        <v>1</v>
      </c>
      <c r="G101" s="21" t="e">
        <f ca="1">_xll.BDP($A101,"PX_LAST",$A$1,$A$2)</f>
        <v>#NAME?</v>
      </c>
      <c r="H101" s="21">
        <v>920.28302001953125</v>
      </c>
      <c r="I101" s="27" t="e">
        <f t="shared" ca="1" si="1"/>
        <v>#NAME?</v>
      </c>
      <c r="J101" s="31">
        <v>1.6133735179901121</v>
      </c>
      <c r="K101" s="6">
        <v>1.621999979019165</v>
      </c>
      <c r="L101" s="7" t="s">
        <v>129</v>
      </c>
      <c r="M101" s="6">
        <v>0</v>
      </c>
      <c r="N101" s="6" t="e">
        <f ca="1">_xll.BDP($A101,"PX_LAST",$A$1,$A$2)</f>
        <v>#NAME?</v>
      </c>
      <c r="O101" s="6">
        <v>40301040</v>
      </c>
      <c r="P101" s="6" t="e">
        <f ca="1">_xll.BDP($A101,"CHG_NET_YTD",$A$1,$A$2)</f>
        <v>#NAME?</v>
      </c>
      <c r="Q101" s="6">
        <v>2.7653436660766602</v>
      </c>
      <c r="R101" s="6" t="e">
        <f ca="1">_xll.BDP($A101,"EQY_DVD_YLD_IND",$A$1,$A$2)</f>
        <v>#NAME?</v>
      </c>
    </row>
    <row r="102" spans="1:18" s="4" customFormat="1" ht="12.75">
      <c r="A102" s="7" t="s">
        <v>208</v>
      </c>
      <c r="B102" s="7" t="s">
        <v>209</v>
      </c>
      <c r="C102" s="7" t="s">
        <v>161</v>
      </c>
      <c r="D102" s="16">
        <v>2</v>
      </c>
      <c r="E102" s="16">
        <v>5</v>
      </c>
      <c r="F102" s="16">
        <v>0</v>
      </c>
      <c r="G102" s="21" t="e">
        <f ca="1">_xll.BDP($A102,"PX_LAST",$A$1,$A$2)</f>
        <v>#NAME?</v>
      </c>
      <c r="H102" s="21">
        <v>154.14300537109375</v>
      </c>
      <c r="I102" s="27" t="e">
        <f t="shared" ca="1" si="1"/>
        <v>#NAME?</v>
      </c>
      <c r="J102" s="31">
        <v>2.4226503372192383</v>
      </c>
      <c r="K102" s="6">
        <v>2.4419999122619629</v>
      </c>
      <c r="L102" s="7" t="s">
        <v>15</v>
      </c>
      <c r="M102" s="6">
        <v>0.82999998331069902</v>
      </c>
      <c r="N102" s="6" t="e">
        <f ca="1">_xll.BDP($A102,"PX_LAST",$A$1,$A$2)</f>
        <v>#NAME?</v>
      </c>
      <c r="O102" s="6">
        <v>40203040</v>
      </c>
      <c r="P102" s="6" t="e">
        <f ca="1">_xll.BDP($A102,"CHG_NET_YTD",$A$1,$A$2)</f>
        <v>#NAME?</v>
      </c>
      <c r="Q102" s="6">
        <v>0.83381760120391801</v>
      </c>
      <c r="R102" s="6" t="e">
        <f ca="1">_xll.BDP($A102,"EQY_DVD_YLD_IND",$A$1,$A$2)</f>
        <v>#NAME?</v>
      </c>
    </row>
    <row r="103" spans="1:18" s="4" customFormat="1" ht="12.75">
      <c r="A103" s="7" t="s">
        <v>210</v>
      </c>
      <c r="B103" s="7" t="s">
        <v>211</v>
      </c>
      <c r="C103" s="7" t="s">
        <v>161</v>
      </c>
      <c r="D103" s="16">
        <v>7</v>
      </c>
      <c r="E103" s="16">
        <v>0</v>
      </c>
      <c r="F103" s="16">
        <v>0</v>
      </c>
      <c r="G103" s="21" t="e">
        <f ca="1">_xll.BDP($A103,"PX_LAST",$A$1,$A$2)</f>
        <v>#NAME?</v>
      </c>
      <c r="H103" s="21">
        <v>57.5</v>
      </c>
      <c r="I103" s="27" t="e">
        <f t="shared" ca="1" si="1"/>
        <v>#NAME?</v>
      </c>
      <c r="J103" s="31"/>
      <c r="K103" s="6">
        <v>0</v>
      </c>
      <c r="L103" s="7" t="s">
        <v>48</v>
      </c>
      <c r="M103" s="6">
        <v>0</v>
      </c>
      <c r="N103" s="6" t="e">
        <f ca="1">_xll.BDP($A103,"PX_LAST",$A$1,$A$2)</f>
        <v>#NAME?</v>
      </c>
      <c r="O103" s="6">
        <v>40301040</v>
      </c>
      <c r="P103" s="6" t="e">
        <f ca="1">_xll.BDP($A103,"CHG_NET_YTD",$A$1,$A$2)</f>
        <v>#NAME?</v>
      </c>
      <c r="Q103" s="6">
        <v>-0.7065570354461671</v>
      </c>
      <c r="R103" s="6" t="e">
        <f ca="1">_xll.BDP($A103,"EQY_DVD_YLD_IND",$A$1,$A$2)</f>
        <v>#NAME?</v>
      </c>
    </row>
    <row r="104" spans="1:18" s="4" customFormat="1" ht="12.75">
      <c r="A104" s="7" t="s">
        <v>212</v>
      </c>
      <c r="B104" s="7" t="s">
        <v>213</v>
      </c>
      <c r="C104" s="7" t="s">
        <v>161</v>
      </c>
      <c r="D104" s="16">
        <v>5</v>
      </c>
      <c r="E104" s="16">
        <v>2</v>
      </c>
      <c r="F104" s="16">
        <v>0</v>
      </c>
      <c r="G104" s="21" t="e">
        <f ca="1">_xll.BDP($A104,"PX_LAST",$A$1,$A$2)</f>
        <v>#NAME?</v>
      </c>
      <c r="H104" s="21">
        <v>4.9289999008178711</v>
      </c>
      <c r="I104" s="27" t="e">
        <f t="shared" ca="1" si="1"/>
        <v>#NAME?</v>
      </c>
      <c r="J104" s="31">
        <v>1.470588207244873</v>
      </c>
      <c r="K104" s="6">
        <v>1.968000054359436</v>
      </c>
      <c r="L104" s="7" t="s">
        <v>15</v>
      </c>
      <c r="M104" s="6">
        <v>1.3062863344386002E-2</v>
      </c>
      <c r="N104" s="6" t="e">
        <f ca="1">_xll.BDP($A104,"PX_LAST",$A$1,$A$2)</f>
        <v>#NAME?</v>
      </c>
      <c r="O104" s="6">
        <v>40201040</v>
      </c>
      <c r="P104" s="6" t="e">
        <f ca="1">_xll.BDP($A104,"CHG_NET_YTD",$A$1,$A$2)</f>
        <v>#NAME?</v>
      </c>
      <c r="Q104" s="6">
        <v>0.71942377090454102</v>
      </c>
      <c r="R104" s="6" t="e">
        <f ca="1">_xll.BDP($A104,"EQY_DVD_YLD_IND",$A$1,$A$2)</f>
        <v>#NAME?</v>
      </c>
    </row>
    <row r="105" spans="1:18" s="4" customFormat="1" ht="12.75">
      <c r="A105" s="7" t="s">
        <v>214</v>
      </c>
      <c r="B105" s="7" t="s">
        <v>215</v>
      </c>
      <c r="C105" s="7" t="s">
        <v>161</v>
      </c>
      <c r="D105" s="16">
        <v>8</v>
      </c>
      <c r="E105" s="16">
        <v>3</v>
      </c>
      <c r="F105" s="16">
        <v>0</v>
      </c>
      <c r="G105" s="21" t="e">
        <f ca="1">_xll.BDP($A105,"PX_LAST",$A$1,$A$2)</f>
        <v>#NAME?</v>
      </c>
      <c r="H105" s="21">
        <v>42.681999206542969</v>
      </c>
      <c r="I105" s="27" t="e">
        <f t="shared" ca="1" si="1"/>
        <v>#NAME?</v>
      </c>
      <c r="J105" s="31">
        <v>1.3203063011169429</v>
      </c>
      <c r="K105" s="6">
        <v>1.422000050544739</v>
      </c>
      <c r="L105" s="7" t="s">
        <v>15</v>
      </c>
      <c r="M105" s="6">
        <v>0.125</v>
      </c>
      <c r="N105" s="6" t="e">
        <f ca="1">_xll.BDP($A105,"PX_LAST",$A$1,$A$2)</f>
        <v>#NAME?</v>
      </c>
      <c r="O105" s="6">
        <v>40301040</v>
      </c>
      <c r="P105" s="6" t="e">
        <f ca="1">_xll.BDP($A105,"CHG_NET_YTD",$A$1,$A$2)</f>
        <v>#NAME?</v>
      </c>
      <c r="Q105" s="6">
        <v>-1.8711050748825071</v>
      </c>
      <c r="R105" s="6" t="e">
        <f ca="1">_xll.BDP($A105,"EQY_DVD_YLD_IND",$A$1,$A$2)</f>
        <v>#NAME?</v>
      </c>
    </row>
    <row r="106" spans="1:18" s="4" customFormat="1" ht="12.75">
      <c r="A106" s="7" t="s">
        <v>216</v>
      </c>
      <c r="B106" s="7" t="s">
        <v>217</v>
      </c>
      <c r="C106" s="7" t="s">
        <v>161</v>
      </c>
      <c r="D106" s="16">
        <v>5</v>
      </c>
      <c r="E106" s="16">
        <v>3</v>
      </c>
      <c r="F106" s="16">
        <v>1</v>
      </c>
      <c r="G106" s="21" t="e">
        <f ca="1">_xll.BDP($A106,"PX_LAST",$A$1,$A$2)</f>
        <v>#NAME?</v>
      </c>
      <c r="H106" s="21">
        <v>46.422000885009766</v>
      </c>
      <c r="I106" s="27" t="e">
        <f t="shared" ca="1" si="1"/>
        <v>#NAME?</v>
      </c>
      <c r="J106" s="31"/>
      <c r="K106" s="6">
        <v>0</v>
      </c>
      <c r="L106" s="7" t="s">
        <v>48</v>
      </c>
      <c r="M106" s="6"/>
      <c r="N106" s="6" t="e">
        <f ca="1">_xll.BDP($A106,"PX_LAST",$A$1,$A$2)</f>
        <v>#NAME?</v>
      </c>
      <c r="O106" s="6">
        <v>40203010</v>
      </c>
      <c r="P106" s="6" t="e">
        <f ca="1">_xll.BDP($A106,"CHG_NET_YTD",$A$1,$A$2)</f>
        <v>#NAME?</v>
      </c>
      <c r="Q106" s="6">
        <v>9.5434637069702148</v>
      </c>
      <c r="R106" s="6" t="e">
        <f ca="1">_xll.BDP($A106,"EQY_DVD_YLD_IND",$A$1,$A$2)</f>
        <v>#NAME?</v>
      </c>
    </row>
    <row r="107" spans="1:18" s="4" customFormat="1" ht="12.75">
      <c r="A107" s="7" t="s">
        <v>218</v>
      </c>
      <c r="B107" s="7" t="s">
        <v>219</v>
      </c>
      <c r="C107" s="7" t="s">
        <v>220</v>
      </c>
      <c r="D107" s="16">
        <v>2</v>
      </c>
      <c r="E107" s="16">
        <v>6</v>
      </c>
      <c r="F107" s="16">
        <v>1</v>
      </c>
      <c r="G107" s="21" t="e">
        <f ca="1">_xll.BDP($A107,"PX_LAST",$A$1,$A$2)</f>
        <v>#NAME?</v>
      </c>
      <c r="H107" s="21">
        <v>16.375</v>
      </c>
      <c r="I107" s="27" t="e">
        <f t="shared" ca="1" si="1"/>
        <v>#NAME?</v>
      </c>
      <c r="J107" s="31"/>
      <c r="K107" s="6">
        <v>0</v>
      </c>
      <c r="L107" s="7" t="s">
        <v>27</v>
      </c>
      <c r="M107" s="6">
        <v>0</v>
      </c>
      <c r="N107" s="6" t="e">
        <f ca="1">_xll.BDP($A107,"PX_LAST",$A$1,$A$2)</f>
        <v>#NAME?</v>
      </c>
      <c r="O107" s="6">
        <v>35202010</v>
      </c>
      <c r="P107" s="6" t="e">
        <f ca="1">_xll.BDP($A107,"CHG_NET_YTD",$A$1,$A$2)</f>
        <v>#NAME?</v>
      </c>
      <c r="Q107" s="6">
        <v>24.352937698364258</v>
      </c>
      <c r="R107" s="6" t="e">
        <f ca="1">_xll.BDP($A107,"EQY_DVD_YLD_IND",$A$1,$A$2)</f>
        <v>#NAME?</v>
      </c>
    </row>
    <row r="108" spans="1:18" s="4" customFormat="1" ht="12.75">
      <c r="A108" s="7" t="s">
        <v>221</v>
      </c>
      <c r="B108" s="7" t="s">
        <v>222</v>
      </c>
      <c r="C108" s="7" t="s">
        <v>220</v>
      </c>
      <c r="D108" s="16">
        <v>8</v>
      </c>
      <c r="E108" s="16">
        <v>1</v>
      </c>
      <c r="F108" s="16">
        <v>0</v>
      </c>
      <c r="G108" s="21" t="e">
        <f ca="1">_xll.BDP($A108,"PX_LAST",$A$1,$A$2)</f>
        <v>#NAME?</v>
      </c>
      <c r="H108" s="21">
        <v>25.78700065612793</v>
      </c>
      <c r="I108" s="27" t="e">
        <f t="shared" ca="1" si="1"/>
        <v>#NAME?</v>
      </c>
      <c r="J108" s="31"/>
      <c r="K108" s="6">
        <v>0</v>
      </c>
      <c r="L108" s="7" t="s">
        <v>48</v>
      </c>
      <c r="M108" s="6">
        <v>0</v>
      </c>
      <c r="N108" s="6" t="e">
        <f ca="1">_xll.BDP($A108,"PX_LAST",$A$1,$A$2)</f>
        <v>#NAME?</v>
      </c>
      <c r="O108" s="6">
        <v>35201010</v>
      </c>
      <c r="P108" s="6" t="e">
        <f ca="1">_xll.BDP($A108,"CHG_NET_YTD",$A$1,$A$2)</f>
        <v>#NAME?</v>
      </c>
      <c r="Q108" s="6">
        <v>-3.971115350723267</v>
      </c>
      <c r="R108" s="6" t="e">
        <f ca="1">_xll.BDP($A108,"EQY_DVD_YLD_IND",$A$1,$A$2)</f>
        <v>#NAME?</v>
      </c>
    </row>
    <row r="109" spans="1:18" s="4" customFormat="1" ht="12.75">
      <c r="A109" s="7" t="s">
        <v>223</v>
      </c>
      <c r="B109" s="7" t="s">
        <v>224</v>
      </c>
      <c r="C109" s="7" t="s">
        <v>220</v>
      </c>
      <c r="D109" s="16">
        <v>4</v>
      </c>
      <c r="E109" s="16">
        <v>3</v>
      </c>
      <c r="F109" s="16">
        <v>0</v>
      </c>
      <c r="G109" s="21" t="e">
        <f ca="1">_xll.BDP($A109,"PX_LAST",$A$1,$A$2)</f>
        <v>#NAME?</v>
      </c>
      <c r="H109" s="21">
        <v>14.428999900817871</v>
      </c>
      <c r="I109" s="27" t="e">
        <f t="shared" ca="1" si="1"/>
        <v>#NAME?</v>
      </c>
      <c r="J109" s="31">
        <v>7.8457670211791992</v>
      </c>
      <c r="K109" s="6">
        <v>7.9800000190734863</v>
      </c>
      <c r="L109" s="7" t="s">
        <v>12</v>
      </c>
      <c r="M109" s="6">
        <v>0.23399999737739602</v>
      </c>
      <c r="N109" s="6" t="e">
        <f ca="1">_xll.BDP($A109,"PX_LAST",$A$1,$A$2)</f>
        <v>#NAME?</v>
      </c>
      <c r="O109" s="6">
        <v>35102020</v>
      </c>
      <c r="P109" s="6" t="e">
        <f ca="1">_xll.BDP($A109,"CHG_NET_YTD",$A$1,$A$2)</f>
        <v>#NAME?</v>
      </c>
      <c r="Q109" s="6">
        <v>9.8623924255371094</v>
      </c>
      <c r="R109" s="6" t="e">
        <f ca="1">_xll.BDP($A109,"EQY_DVD_YLD_IND",$A$1,$A$2)</f>
        <v>#NAME?</v>
      </c>
    </row>
    <row r="110" spans="1:18" s="4" customFormat="1" ht="12.75">
      <c r="A110" s="7" t="s">
        <v>225</v>
      </c>
      <c r="B110" s="7" t="s">
        <v>226</v>
      </c>
      <c r="C110" s="7" t="s">
        <v>220</v>
      </c>
      <c r="D110" s="16">
        <v>4</v>
      </c>
      <c r="E110" s="16">
        <v>1</v>
      </c>
      <c r="F110" s="16">
        <v>0</v>
      </c>
      <c r="G110" s="21" t="e">
        <f ca="1">_xll.BDP($A110,"PX_LAST",$A$1,$A$2)</f>
        <v>#NAME?</v>
      </c>
      <c r="H110" s="21">
        <v>11.300000190734863</v>
      </c>
      <c r="I110" s="27" t="e">
        <f t="shared" ca="1" si="1"/>
        <v>#NAME?</v>
      </c>
      <c r="J110" s="31">
        <v>6.566523551940918</v>
      </c>
      <c r="K110" s="6">
        <v>6.6589999198913574</v>
      </c>
      <c r="L110" s="7" t="s">
        <v>12</v>
      </c>
      <c r="M110" s="6">
        <v>0.15299999713897702</v>
      </c>
      <c r="N110" s="6" t="e">
        <f ca="1">_xll.BDP($A110,"PX_LAST",$A$1,$A$2)</f>
        <v>#NAME?</v>
      </c>
      <c r="O110" s="6">
        <v>35102020</v>
      </c>
      <c r="P110" s="6" t="e">
        <f ca="1">_xll.BDP($A110,"CHG_NET_YTD",$A$1,$A$2)</f>
        <v>#NAME?</v>
      </c>
      <c r="Q110" s="6">
        <v>12.677733421325684</v>
      </c>
      <c r="R110" s="6" t="e">
        <f ca="1">_xll.BDP($A110,"EQY_DVD_YLD_IND",$A$1,$A$2)</f>
        <v>#NAME?</v>
      </c>
    </row>
    <row r="111" spans="1:18" s="4" customFormat="1" ht="12.75">
      <c r="A111" s="7" t="s">
        <v>227</v>
      </c>
      <c r="B111" s="7" t="s">
        <v>228</v>
      </c>
      <c r="C111" s="7" t="s">
        <v>220</v>
      </c>
      <c r="D111" s="16">
        <v>2</v>
      </c>
      <c r="E111" s="16">
        <v>8</v>
      </c>
      <c r="F111" s="16">
        <v>9</v>
      </c>
      <c r="G111" s="21" t="e">
        <f ca="1">_xll.BDP($A111,"PX_LAST",$A$1,$A$2)</f>
        <v>#NAME?</v>
      </c>
      <c r="H111" s="21">
        <v>4.6919999122619629</v>
      </c>
      <c r="I111" s="27" t="e">
        <f t="shared" ca="1" si="1"/>
        <v>#NAME?</v>
      </c>
      <c r="J111" s="31"/>
      <c r="K111" s="6">
        <v>0</v>
      </c>
      <c r="L111" s="7" t="s">
        <v>48</v>
      </c>
      <c r="M111" s="6">
        <v>0</v>
      </c>
      <c r="N111" s="6" t="e">
        <f ca="1">_xll.BDP($A111,"PX_LAST",$A$1,$A$2)</f>
        <v>#NAME?</v>
      </c>
      <c r="O111" s="6">
        <v>35202010</v>
      </c>
      <c r="P111" s="6" t="e">
        <f ca="1">_xll.BDP($A111,"CHG_NET_YTD",$A$1,$A$2)</f>
        <v>#NAME?</v>
      </c>
      <c r="Q111" s="6">
        <v>13.375790596008301</v>
      </c>
      <c r="R111" s="6" t="e">
        <f ca="1">_xll.BDP($A111,"EQY_DVD_YLD_IND",$A$1,$A$2)</f>
        <v>#NAME?</v>
      </c>
    </row>
    <row r="112" spans="1:18" s="4" customFormat="1" ht="12.75">
      <c r="A112" s="7" t="s">
        <v>229</v>
      </c>
      <c r="B112" s="7" t="s">
        <v>230</v>
      </c>
      <c r="C112" s="7" t="s">
        <v>220</v>
      </c>
      <c r="D112" s="16">
        <v>4</v>
      </c>
      <c r="E112" s="16">
        <v>13</v>
      </c>
      <c r="F112" s="16">
        <v>3</v>
      </c>
      <c r="G112" s="21" t="e">
        <f ca="1">_xll.BDP($A112,"PX_LAST",$A$1,$A$2)</f>
        <v>#NAME?</v>
      </c>
      <c r="H112" s="21">
        <v>5.7859997749328613</v>
      </c>
      <c r="I112" s="27" t="e">
        <f t="shared" ca="1" si="1"/>
        <v>#NAME?</v>
      </c>
      <c r="J112" s="31"/>
      <c r="K112" s="6">
        <v>0</v>
      </c>
      <c r="L112" s="7" t="s">
        <v>48</v>
      </c>
      <c r="M112" s="6">
        <v>0</v>
      </c>
      <c r="N112" s="6" t="e">
        <f ca="1">_xll.BDP($A112,"PX_LAST",$A$1,$A$2)</f>
        <v>#NAME?</v>
      </c>
      <c r="O112" s="6">
        <v>35202010</v>
      </c>
      <c r="P112" s="6" t="e">
        <f ca="1">_xll.BDP($A112,"CHG_NET_YTD",$A$1,$A$2)</f>
        <v>#NAME?</v>
      </c>
      <c r="Q112" s="6">
        <v>16.621255874633789</v>
      </c>
      <c r="R112" s="6" t="e">
        <f ca="1">_xll.BDP($A112,"EQY_DVD_YLD_IND",$A$1,$A$2)</f>
        <v>#NAME?</v>
      </c>
    </row>
    <row r="113" spans="1:18" s="4" customFormat="1" ht="12.75">
      <c r="A113" s="7" t="s">
        <v>231</v>
      </c>
      <c r="B113" s="7" t="s">
        <v>232</v>
      </c>
      <c r="C113" s="7" t="s">
        <v>220</v>
      </c>
      <c r="D113" s="16">
        <v>5</v>
      </c>
      <c r="E113" s="16">
        <v>8</v>
      </c>
      <c r="F113" s="16">
        <v>2</v>
      </c>
      <c r="G113" s="21" t="e">
        <f ca="1">_xll.BDP($A113,"PX_LAST",$A$1,$A$2)</f>
        <v>#NAME?</v>
      </c>
      <c r="H113" s="21">
        <v>4.9239997863769531</v>
      </c>
      <c r="I113" s="27" t="e">
        <f t="shared" ca="1" si="1"/>
        <v>#NAME?</v>
      </c>
      <c r="J113" s="31"/>
      <c r="K113" s="6">
        <v>0</v>
      </c>
      <c r="L113" s="7" t="s">
        <v>48</v>
      </c>
      <c r="M113" s="6">
        <v>0</v>
      </c>
      <c r="N113" s="6" t="e">
        <f ca="1">_xll.BDP($A113,"PX_LAST",$A$1,$A$2)</f>
        <v>#NAME?</v>
      </c>
      <c r="O113" s="6">
        <v>35202010</v>
      </c>
      <c r="P113" s="6" t="e">
        <f ca="1">_xll.BDP($A113,"CHG_NET_YTD",$A$1,$A$2)</f>
        <v>#NAME?</v>
      </c>
      <c r="Q113" s="6">
        <v>-2.9069807529449463</v>
      </c>
      <c r="R113" s="6" t="e">
        <f ca="1">_xll.BDP($A113,"EQY_DVD_YLD_IND",$A$1,$A$2)</f>
        <v>#NAME?</v>
      </c>
    </row>
    <row r="114" spans="1:18" s="4" customFormat="1" ht="12.75">
      <c r="A114" s="7" t="s">
        <v>233</v>
      </c>
      <c r="B114" s="7" t="s">
        <v>234</v>
      </c>
      <c r="C114" s="7" t="s">
        <v>235</v>
      </c>
      <c r="D114" s="16">
        <v>8</v>
      </c>
      <c r="E114" s="16">
        <v>0</v>
      </c>
      <c r="F114" s="16">
        <v>0</v>
      </c>
      <c r="G114" s="21" t="e">
        <f ca="1">_xll.BDP($A114,"PX_LAST",$A$1,$A$2)</f>
        <v>#NAME?</v>
      </c>
      <c r="H114" s="21">
        <v>59.570999145507813</v>
      </c>
      <c r="I114" s="27" t="e">
        <f t="shared" ca="1" si="1"/>
        <v>#NAME?</v>
      </c>
      <c r="J114" s="31"/>
      <c r="K114" s="6">
        <v>0</v>
      </c>
      <c r="L114" s="7" t="s">
        <v>48</v>
      </c>
      <c r="M114" s="6">
        <v>0</v>
      </c>
      <c r="N114" s="6" t="e">
        <f ca="1">_xll.BDP($A114,"PX_LAST",$A$1,$A$2)</f>
        <v>#NAME?</v>
      </c>
      <c r="O114" s="6">
        <v>20106020</v>
      </c>
      <c r="P114" s="6" t="e">
        <f ca="1">_xll.BDP($A114,"CHG_NET_YTD",$A$1,$A$2)</f>
        <v>#NAME?</v>
      </c>
      <c r="Q114" s="6">
        <v>19.874082565307617</v>
      </c>
      <c r="R114" s="6" t="e">
        <f ca="1">_xll.BDP($A114,"EQY_DVD_YLD_IND",$A$1,$A$2)</f>
        <v>#NAME?</v>
      </c>
    </row>
    <row r="115" spans="1:18" s="4" customFormat="1" ht="12.75">
      <c r="A115" s="7" t="s">
        <v>236</v>
      </c>
      <c r="B115" s="7" t="s">
        <v>237</v>
      </c>
      <c r="C115" s="7" t="s">
        <v>235</v>
      </c>
      <c r="D115" s="16">
        <v>1</v>
      </c>
      <c r="E115" s="16">
        <v>4</v>
      </c>
      <c r="F115" s="16">
        <v>0</v>
      </c>
      <c r="G115" s="21" t="e">
        <f ca="1">_xll.BDP($A115,"PX_LAST",$A$1,$A$2)</f>
        <v>#NAME?</v>
      </c>
      <c r="H115" s="21">
        <v>27.399999618530273</v>
      </c>
      <c r="I115" s="27" t="e">
        <f t="shared" ca="1" si="1"/>
        <v>#NAME?</v>
      </c>
      <c r="J115" s="31">
        <v>5.0020842552185059</v>
      </c>
      <c r="K115" s="6">
        <v>8.1450004577636719</v>
      </c>
      <c r="L115" s="7" t="s">
        <v>15</v>
      </c>
      <c r="M115" s="6">
        <v>0.30000001192092901</v>
      </c>
      <c r="N115" s="6" t="e">
        <f ca="1">_xll.BDP($A115,"PX_LAST",$A$1,$A$2)</f>
        <v>#NAME?</v>
      </c>
      <c r="O115" s="6">
        <v>20305030</v>
      </c>
      <c r="P115" s="6" t="e">
        <f ca="1">_xll.BDP($A115,"CHG_NET_YTD",$A$1,$A$2)</f>
        <v>#NAME?</v>
      </c>
      <c r="Q115" s="6">
        <v>6.9995527267456055</v>
      </c>
      <c r="R115" s="6" t="e">
        <f ca="1">_xll.BDP($A115,"EQY_DVD_YLD_IND",$A$1,$A$2)</f>
        <v>#NAME?</v>
      </c>
    </row>
    <row r="116" spans="1:18" s="4" customFormat="1" ht="12.75">
      <c r="A116" s="7" t="s">
        <v>238</v>
      </c>
      <c r="B116" s="7" t="s">
        <v>239</v>
      </c>
      <c r="C116" s="7" t="s">
        <v>235</v>
      </c>
      <c r="D116" s="16">
        <v>10</v>
      </c>
      <c r="E116" s="16">
        <v>2</v>
      </c>
      <c r="F116" s="16">
        <v>0</v>
      </c>
      <c r="G116" s="21" t="e">
        <f ca="1">_xll.BDP($A116,"PX_LAST",$A$1,$A$2)</f>
        <v>#NAME?</v>
      </c>
      <c r="H116" s="21">
        <v>33.75</v>
      </c>
      <c r="I116" s="27" t="e">
        <f t="shared" ca="1" si="1"/>
        <v>#NAME?</v>
      </c>
      <c r="J116" s="31"/>
      <c r="K116" s="6">
        <v>7.0749998092651006E-2</v>
      </c>
      <c r="L116" s="7" t="s">
        <v>27</v>
      </c>
      <c r="M116" s="6">
        <v>0</v>
      </c>
      <c r="N116" s="6" t="e">
        <f ca="1">_xll.BDP($A116,"PX_LAST",$A$1,$A$2)</f>
        <v>#NAME?</v>
      </c>
      <c r="O116" s="6">
        <v>20101010</v>
      </c>
      <c r="P116" s="6" t="e">
        <f ca="1">_xll.BDP($A116,"CHG_NET_YTD",$A$1,$A$2)</f>
        <v>#NAME?</v>
      </c>
      <c r="Q116" s="6">
        <v>9.4310779571533203</v>
      </c>
      <c r="R116" s="6" t="e">
        <f ca="1">_xll.BDP($A116,"EQY_DVD_YLD_IND",$A$1,$A$2)</f>
        <v>#NAME?</v>
      </c>
    </row>
    <row r="117" spans="1:18" s="4" customFormat="1" ht="12.75">
      <c r="A117" s="7" t="s">
        <v>240</v>
      </c>
      <c r="B117" s="7" t="s">
        <v>241</v>
      </c>
      <c r="C117" s="7" t="s">
        <v>235</v>
      </c>
      <c r="D117" s="16">
        <v>13</v>
      </c>
      <c r="E117" s="16">
        <v>3</v>
      </c>
      <c r="F117" s="16">
        <v>0</v>
      </c>
      <c r="G117" s="21" t="e">
        <f ca="1">_xll.BDP($A117,"PX_LAST",$A$1,$A$2)</f>
        <v>#NAME?</v>
      </c>
      <c r="H117" s="21">
        <v>27.200000762939453</v>
      </c>
      <c r="I117" s="27" t="e">
        <f t="shared" ca="1" si="1"/>
        <v>#NAME?</v>
      </c>
      <c r="J117" s="31"/>
      <c r="K117" s="6">
        <v>0</v>
      </c>
      <c r="L117" s="7" t="s">
        <v>48</v>
      </c>
      <c r="M117" s="6">
        <v>0</v>
      </c>
      <c r="N117" s="6" t="e">
        <f ca="1">_xll.BDP($A117,"PX_LAST",$A$1,$A$2)</f>
        <v>#NAME?</v>
      </c>
      <c r="O117" s="6">
        <v>20302010</v>
      </c>
      <c r="P117" s="6" t="e">
        <f ca="1">_xll.BDP($A117,"CHG_NET_YTD",$A$1,$A$2)</f>
        <v>#NAME?</v>
      </c>
      <c r="Q117" s="6">
        <v>12.815888404846191</v>
      </c>
      <c r="R117" s="6" t="e">
        <f ca="1">_xll.BDP($A117,"EQY_DVD_YLD_IND",$A$1,$A$2)</f>
        <v>#NAME?</v>
      </c>
    </row>
    <row r="118" spans="1:18" s="4" customFormat="1" ht="12.75">
      <c r="A118" s="7" t="s">
        <v>242</v>
      </c>
      <c r="B118" s="7" t="s">
        <v>243</v>
      </c>
      <c r="C118" s="7" t="s">
        <v>235</v>
      </c>
      <c r="D118" s="16">
        <v>10</v>
      </c>
      <c r="E118" s="16">
        <v>1</v>
      </c>
      <c r="F118" s="16">
        <v>0</v>
      </c>
      <c r="G118" s="21" t="e">
        <f ca="1">_xll.BDP($A118,"PX_LAST",$A$1,$A$2)</f>
        <v>#NAME?</v>
      </c>
      <c r="H118" s="21">
        <v>77.273002624511719</v>
      </c>
      <c r="I118" s="27" t="e">
        <f t="shared" ca="1" si="1"/>
        <v>#NAME?</v>
      </c>
      <c r="J118" s="31">
        <v>1.0440835952758789</v>
      </c>
      <c r="K118" s="6">
        <v>1.021000027656555</v>
      </c>
      <c r="L118" s="7" t="s">
        <v>15</v>
      </c>
      <c r="M118" s="6">
        <v>0.18000000715255701</v>
      </c>
      <c r="N118" s="6" t="e">
        <f ca="1">_xll.BDP($A118,"PX_LAST",$A$1,$A$2)</f>
        <v>#NAME?</v>
      </c>
      <c r="O118" s="6">
        <v>20103010</v>
      </c>
      <c r="P118" s="6" t="e">
        <f ca="1">_xll.BDP($A118,"CHG_NET_YTD",$A$1,$A$2)</f>
        <v>#NAME?</v>
      </c>
      <c r="Q118" s="6">
        <v>6.6584463119506836</v>
      </c>
      <c r="R118" s="6" t="e">
        <f ca="1">_xll.BDP($A118,"EQY_DVD_YLD_IND",$A$1,$A$2)</f>
        <v>#NAME?</v>
      </c>
    </row>
    <row r="119" spans="1:18" s="4" customFormat="1" ht="12.75">
      <c r="A119" s="7" t="s">
        <v>244</v>
      </c>
      <c r="B119" s="7" t="s">
        <v>245</v>
      </c>
      <c r="C119" s="7" t="s">
        <v>235</v>
      </c>
      <c r="D119" s="16">
        <v>9</v>
      </c>
      <c r="E119" s="16">
        <v>2</v>
      </c>
      <c r="F119" s="16">
        <v>0</v>
      </c>
      <c r="G119" s="21" t="e">
        <f ca="1">_xll.BDP($A119,"PX_LAST",$A$1,$A$2)</f>
        <v>#NAME?</v>
      </c>
      <c r="H119" s="21">
        <v>197</v>
      </c>
      <c r="I119" s="27" t="e">
        <f t="shared" ca="1" si="1"/>
        <v>#NAME?</v>
      </c>
      <c r="J119" s="31">
        <v>0.96564537286758412</v>
      </c>
      <c r="K119" s="6">
        <v>0.92669999599456809</v>
      </c>
      <c r="L119" s="7" t="s">
        <v>15</v>
      </c>
      <c r="M119" s="6">
        <v>0.28600001335144004</v>
      </c>
      <c r="N119" s="6" t="e">
        <f ca="1">_xll.BDP($A119,"PX_LAST",$A$1,$A$2)</f>
        <v>#NAME?</v>
      </c>
      <c r="O119" s="6">
        <v>20301010</v>
      </c>
      <c r="P119" s="6" t="e">
        <f ca="1">_xll.BDP($A119,"CHG_NET_YTD",$A$1,$A$2)</f>
        <v>#NAME?</v>
      </c>
      <c r="Q119" s="6">
        <v>2.0283632278442378</v>
      </c>
      <c r="R119" s="6" t="e">
        <f ca="1">_xll.BDP($A119,"EQY_DVD_YLD_IND",$A$1,$A$2)</f>
        <v>#NAME?</v>
      </c>
    </row>
    <row r="120" spans="1:18" s="4" customFormat="1" ht="12.75">
      <c r="A120" s="7" t="s">
        <v>246</v>
      </c>
      <c r="B120" s="7" t="s">
        <v>247</v>
      </c>
      <c r="C120" s="7" t="s">
        <v>235</v>
      </c>
      <c r="D120" s="16">
        <v>3</v>
      </c>
      <c r="E120" s="16">
        <v>4</v>
      </c>
      <c r="F120" s="16">
        <v>0</v>
      </c>
      <c r="G120" s="21" t="e">
        <f ca="1">_xll.BDP($A120,"PX_LAST",$A$1,$A$2)</f>
        <v>#NAME?</v>
      </c>
      <c r="H120" s="21">
        <v>35.666999816894531</v>
      </c>
      <c r="I120" s="27" t="e">
        <f t="shared" ca="1" si="1"/>
        <v>#NAME?</v>
      </c>
      <c r="J120" s="31">
        <v>4.9495277404785156</v>
      </c>
      <c r="K120" s="6">
        <v>4.9140000343322754</v>
      </c>
      <c r="L120" s="7" t="s">
        <v>15</v>
      </c>
      <c r="M120" s="6">
        <v>0.37999999523162803</v>
      </c>
      <c r="N120" s="6" t="e">
        <f ca="1">_xll.BDP($A120,"PX_LAST",$A$1,$A$2)</f>
        <v>#NAME?</v>
      </c>
      <c r="O120" s="6">
        <v>20107010</v>
      </c>
      <c r="P120" s="6" t="e">
        <f ca="1">_xll.BDP($A120,"CHG_NET_YTD",$A$1,$A$2)</f>
        <v>#NAME?</v>
      </c>
      <c r="Q120" s="6">
        <v>7.1924934387207031</v>
      </c>
      <c r="R120" s="6" t="e">
        <f ca="1">_xll.BDP($A120,"EQY_DVD_YLD_IND",$A$1,$A$2)</f>
        <v>#NAME?</v>
      </c>
    </row>
    <row r="121" spans="1:18" s="4" customFormat="1" ht="12.75">
      <c r="A121" s="7" t="s">
        <v>248</v>
      </c>
      <c r="B121" s="7" t="s">
        <v>249</v>
      </c>
      <c r="C121" s="7" t="s">
        <v>235</v>
      </c>
      <c r="D121" s="16">
        <v>2</v>
      </c>
      <c r="E121" s="16">
        <v>4</v>
      </c>
      <c r="F121" s="16">
        <v>1</v>
      </c>
      <c r="G121" s="21" t="e">
        <f ca="1">_xll.BDP($A121,"PX_LAST",$A$1,$A$2)</f>
        <v>#NAME?</v>
      </c>
      <c r="H121" s="21">
        <v>34.320999145507813</v>
      </c>
      <c r="I121" s="27" t="e">
        <f t="shared" ca="1" si="1"/>
        <v>#NAME?</v>
      </c>
      <c r="J121" s="31">
        <v>2.2282242774963379</v>
      </c>
      <c r="K121" s="6">
        <v>2.0780000686645508</v>
      </c>
      <c r="L121" s="7" t="s">
        <v>15</v>
      </c>
      <c r="M121" s="6">
        <v>0.21553699672222101</v>
      </c>
      <c r="N121" s="6" t="e">
        <f ca="1">_xll.BDP($A121,"PX_LAST",$A$1,$A$2)</f>
        <v>#NAME?</v>
      </c>
      <c r="O121" s="6">
        <v>20103010</v>
      </c>
      <c r="P121" s="6" t="e">
        <f ca="1">_xll.BDP($A121,"CHG_NET_YTD",$A$1,$A$2)</f>
        <v>#NAME?</v>
      </c>
      <c r="Q121" s="6">
        <v>12.078017234802246</v>
      </c>
      <c r="R121" s="6" t="e">
        <f ca="1">_xll.BDP($A121,"EQY_DVD_YLD_IND",$A$1,$A$2)</f>
        <v>#NAME?</v>
      </c>
    </row>
    <row r="122" spans="1:18" s="4" customFormat="1" ht="12.75">
      <c r="A122" s="7" t="s">
        <v>250</v>
      </c>
      <c r="B122" s="7" t="s">
        <v>251</v>
      </c>
      <c r="C122" s="7" t="s">
        <v>235</v>
      </c>
      <c r="D122" s="16">
        <v>5</v>
      </c>
      <c r="E122" s="16">
        <v>5</v>
      </c>
      <c r="F122" s="16">
        <v>0</v>
      </c>
      <c r="G122" s="21" t="e">
        <f ca="1">_xll.BDP($A122,"PX_LAST",$A$1,$A$2)</f>
        <v>#NAME?</v>
      </c>
      <c r="H122" s="21">
        <v>16.649999618530273</v>
      </c>
      <c r="I122" s="27" t="e">
        <f t="shared" ca="1" si="1"/>
        <v>#NAME?</v>
      </c>
      <c r="J122" s="31">
        <v>5.0526313781738281</v>
      </c>
      <c r="K122" s="6">
        <v>4.4869999885559082</v>
      </c>
      <c r="L122" s="7" t="s">
        <v>12</v>
      </c>
      <c r="M122" s="6">
        <v>0.18000000715255701</v>
      </c>
      <c r="N122" s="6" t="e">
        <f ca="1">_xll.BDP($A122,"PX_LAST",$A$1,$A$2)</f>
        <v>#NAME?</v>
      </c>
      <c r="O122" s="6">
        <v>20304020</v>
      </c>
      <c r="P122" s="6" t="e">
        <f ca="1">_xll.BDP($A122,"CHG_NET_YTD",$A$1,$A$2)</f>
        <v>#NAME?</v>
      </c>
      <c r="Q122" s="6">
        <v>-5.1546392440795898</v>
      </c>
      <c r="R122" s="6" t="e">
        <f ca="1">_xll.BDP($A122,"EQY_DVD_YLD_IND",$A$1,$A$2)</f>
        <v>#NAME?</v>
      </c>
    </row>
    <row r="123" spans="1:18" s="4" customFormat="1" ht="12.75">
      <c r="A123" s="7" t="s">
        <v>252</v>
      </c>
      <c r="B123" s="7" t="s">
        <v>253</v>
      </c>
      <c r="C123" s="7" t="s">
        <v>235</v>
      </c>
      <c r="D123" s="16">
        <v>18</v>
      </c>
      <c r="E123" s="16">
        <v>4</v>
      </c>
      <c r="F123" s="16">
        <v>0</v>
      </c>
      <c r="G123" s="21" t="e">
        <f ca="1">_xll.BDP($A123,"PX_LAST",$A$1,$A$2)</f>
        <v>#NAME?</v>
      </c>
      <c r="H123" s="21">
        <v>153.69099426269531</v>
      </c>
      <c r="I123" s="27" t="e">
        <f t="shared" ca="1" si="1"/>
        <v>#NAME?</v>
      </c>
      <c r="J123" s="31">
        <v>1.3286024332046511</v>
      </c>
      <c r="K123" s="6">
        <v>1.169999957084656</v>
      </c>
      <c r="L123" s="7" t="s">
        <v>15</v>
      </c>
      <c r="M123" s="6">
        <v>0.35269733219675004</v>
      </c>
      <c r="N123" s="6" t="e">
        <f ca="1">_xll.BDP($A123,"PX_LAST",$A$1,$A$2)</f>
        <v>#NAME?</v>
      </c>
      <c r="O123" s="6">
        <v>20304020</v>
      </c>
      <c r="P123" s="6" t="e">
        <f ca="1">_xll.BDP($A123,"CHG_NET_YTD",$A$1,$A$2)</f>
        <v>#NAME?</v>
      </c>
      <c r="Q123" s="6">
        <v>4.1516146659851074</v>
      </c>
      <c r="R123" s="6" t="e">
        <f ca="1">_xll.BDP($A123,"EQY_DVD_YLD_IND",$A$1,$A$2)</f>
        <v>#NAME?</v>
      </c>
    </row>
    <row r="124" spans="1:18" s="4" customFormat="1" ht="12.75">
      <c r="A124" s="7" t="s">
        <v>254</v>
      </c>
      <c r="B124" s="7" t="s">
        <v>255</v>
      </c>
      <c r="C124" s="7" t="s">
        <v>235</v>
      </c>
      <c r="D124" s="16">
        <v>6</v>
      </c>
      <c r="E124" s="16">
        <v>2</v>
      </c>
      <c r="F124" s="16">
        <v>0</v>
      </c>
      <c r="G124" s="21" t="e">
        <f ca="1">_xll.BDP($A124,"PX_LAST",$A$1,$A$2)</f>
        <v>#NAME?</v>
      </c>
      <c r="H124" s="21">
        <v>117.375</v>
      </c>
      <c r="I124" s="27" t="e">
        <f t="shared" ca="1" si="1"/>
        <v>#NAME?</v>
      </c>
      <c r="J124" s="31">
        <v>1.4675445556640629</v>
      </c>
      <c r="K124" s="6">
        <v>1.4600000381469731</v>
      </c>
      <c r="L124" s="7" t="s">
        <v>15</v>
      </c>
      <c r="M124" s="6">
        <v>0.38999998569488503</v>
      </c>
      <c r="N124" s="6" t="e">
        <f ca="1">_xll.BDP($A124,"PX_LAST",$A$1,$A$2)</f>
        <v>#NAME?</v>
      </c>
      <c r="O124" s="6">
        <v>20107010</v>
      </c>
      <c r="P124" s="6" t="e">
        <f ca="1">_xll.BDP($A124,"CHG_NET_YTD",$A$1,$A$2)</f>
        <v>#NAME?</v>
      </c>
      <c r="Q124" s="6">
        <v>9.3439741134643555</v>
      </c>
      <c r="R124" s="6" t="e">
        <f ca="1">_xll.BDP($A124,"EQY_DVD_YLD_IND",$A$1,$A$2)</f>
        <v>#NAME?</v>
      </c>
    </row>
    <row r="125" spans="1:18" s="4" customFormat="1" ht="12.75">
      <c r="A125" s="7" t="s">
        <v>256</v>
      </c>
      <c r="B125" s="7" t="s">
        <v>257</v>
      </c>
      <c r="C125" s="7" t="s">
        <v>235</v>
      </c>
      <c r="D125" s="16">
        <v>9</v>
      </c>
      <c r="E125" s="16">
        <v>22</v>
      </c>
      <c r="F125" s="16">
        <v>3</v>
      </c>
      <c r="G125" s="21" t="e">
        <f ca="1">_xll.BDP($A125,"PX_LAST",$A$1,$A$2)</f>
        <v>#NAME?</v>
      </c>
      <c r="H125" s="21">
        <v>171.60000610351563</v>
      </c>
      <c r="I125" s="27" t="e">
        <f t="shared" ca="1" si="1"/>
        <v>#NAME?</v>
      </c>
      <c r="J125" s="31">
        <v>1.7651665210723881</v>
      </c>
      <c r="K125" s="6">
        <v>1.7430000305175781</v>
      </c>
      <c r="L125" s="7" t="s">
        <v>15</v>
      </c>
      <c r="M125" s="6">
        <v>0.73250001668930109</v>
      </c>
      <c r="N125" s="6" t="e">
        <f ca="1">_xll.BDP($A125,"PX_LAST",$A$1,$A$2)</f>
        <v>#NAME?</v>
      </c>
      <c r="O125" s="6">
        <v>20304010</v>
      </c>
      <c r="P125" s="6" t="e">
        <f ca="1">_xll.BDP($A125,"CHG_NET_YTD",$A$1,$A$2)</f>
        <v>#NAME?</v>
      </c>
      <c r="Q125" s="6">
        <v>3.587418794631958</v>
      </c>
      <c r="R125" s="6" t="e">
        <f ca="1">_xll.BDP($A125,"EQY_DVD_YLD_IND",$A$1,$A$2)</f>
        <v>#NAME?</v>
      </c>
    </row>
    <row r="126" spans="1:18" s="4" customFormat="1" ht="12.75">
      <c r="A126" s="7" t="s">
        <v>258</v>
      </c>
      <c r="B126" s="7" t="s">
        <v>259</v>
      </c>
      <c r="C126" s="7" t="s">
        <v>235</v>
      </c>
      <c r="D126" s="16">
        <v>9</v>
      </c>
      <c r="E126" s="16">
        <v>6</v>
      </c>
      <c r="F126" s="16">
        <v>2</v>
      </c>
      <c r="G126" s="21" t="e">
        <f ca="1">_xll.BDP($A126,"PX_LAST",$A$1,$A$2)</f>
        <v>#NAME?</v>
      </c>
      <c r="H126" s="21">
        <v>160.14599609375</v>
      </c>
      <c r="I126" s="27" t="e">
        <f t="shared" ca="1" si="1"/>
        <v>#NAME?</v>
      </c>
      <c r="J126" s="31">
        <v>1.4971961975097661</v>
      </c>
      <c r="K126" s="6">
        <v>1.495000004768372</v>
      </c>
      <c r="L126" s="7" t="s">
        <v>15</v>
      </c>
      <c r="M126" s="6">
        <v>0.58129742247489402</v>
      </c>
      <c r="N126" s="6" t="e">
        <f ca="1">_xll.BDP($A126,"PX_LAST",$A$1,$A$2)</f>
        <v>#NAME?</v>
      </c>
      <c r="O126" s="6">
        <v>20202020</v>
      </c>
      <c r="P126" s="6" t="e">
        <f ca="1">_xll.BDP($A126,"CHG_NET_YTD",$A$1,$A$2)</f>
        <v>#NAME?</v>
      </c>
      <c r="Q126" s="6">
        <v>3.4507226943969731</v>
      </c>
      <c r="R126" s="6" t="e">
        <f ca="1">_xll.BDP($A126,"EQY_DVD_YLD_IND",$A$1,$A$2)</f>
        <v>#NAME?</v>
      </c>
    </row>
    <row r="127" spans="1:18" s="4" customFormat="1" ht="12.75">
      <c r="A127" s="7" t="s">
        <v>260</v>
      </c>
      <c r="B127" s="7" t="s">
        <v>261</v>
      </c>
      <c r="C127" s="7" t="s">
        <v>235</v>
      </c>
      <c r="D127" s="16">
        <v>5</v>
      </c>
      <c r="E127" s="16">
        <v>3</v>
      </c>
      <c r="F127" s="16">
        <v>1</v>
      </c>
      <c r="G127" s="21" t="e">
        <f ca="1">_xll.BDP($A127,"PX_LAST",$A$1,$A$2)</f>
        <v>#NAME?</v>
      </c>
      <c r="H127" s="21">
        <v>80.902000427246094</v>
      </c>
      <c r="I127" s="27" t="e">
        <f t="shared" ca="1" si="1"/>
        <v>#NAME?</v>
      </c>
      <c r="J127" s="31">
        <v>1.8192048072814941</v>
      </c>
      <c r="K127" s="6">
        <v>1.763000011444092</v>
      </c>
      <c r="L127" s="7" t="s">
        <v>15</v>
      </c>
      <c r="M127" s="6">
        <v>0.35269733219675004</v>
      </c>
      <c r="N127" s="6" t="e">
        <f ca="1">_xll.BDP($A127,"PX_LAST",$A$1,$A$2)</f>
        <v>#NAME?</v>
      </c>
      <c r="O127" s="6">
        <v>20201070</v>
      </c>
      <c r="P127" s="6" t="e">
        <f ca="1">_xll.BDP($A127,"CHG_NET_YTD",$A$1,$A$2)</f>
        <v>#NAME?</v>
      </c>
      <c r="Q127" s="6">
        <v>2.7745790481567383</v>
      </c>
      <c r="R127" s="6" t="e">
        <f ca="1">_xll.BDP($A127,"EQY_DVD_YLD_IND",$A$1,$A$2)</f>
        <v>#NAME?</v>
      </c>
    </row>
    <row r="128" spans="1:18" s="4" customFormat="1" ht="12.75">
      <c r="A128" s="7" t="s">
        <v>262</v>
      </c>
      <c r="B128" s="7" t="s">
        <v>263</v>
      </c>
      <c r="C128" s="7" t="s">
        <v>235</v>
      </c>
      <c r="D128" s="16">
        <v>8</v>
      </c>
      <c r="E128" s="16">
        <v>4</v>
      </c>
      <c r="F128" s="16">
        <v>0</v>
      </c>
      <c r="G128" s="21" t="e">
        <f ca="1">_xll.BDP($A128,"PX_LAST",$A$1,$A$2)</f>
        <v>#NAME?</v>
      </c>
      <c r="H128" s="21">
        <v>229.25</v>
      </c>
      <c r="I128" s="27" t="e">
        <f t="shared" ca="1" si="1"/>
        <v>#NAME?</v>
      </c>
      <c r="J128" s="31">
        <v>0.27660176157951399</v>
      </c>
      <c r="K128" s="6">
        <v>0.36489999294281</v>
      </c>
      <c r="L128" s="7" t="s">
        <v>15</v>
      </c>
      <c r="M128" s="6">
        <v>0.18810522826612003</v>
      </c>
      <c r="N128" s="6" t="e">
        <f ca="1">_xll.BDP($A128,"PX_LAST",$A$1,$A$2)</f>
        <v>#NAME?</v>
      </c>
      <c r="O128" s="6">
        <v>20201070</v>
      </c>
      <c r="P128" s="6" t="e">
        <f ca="1">_xll.BDP($A128,"CHG_NET_YTD",$A$1,$A$2)</f>
        <v>#NAME?</v>
      </c>
      <c r="Q128" s="6">
        <v>1.8311349153518681</v>
      </c>
      <c r="R128" s="6" t="e">
        <f ca="1">_xll.BDP($A128,"EQY_DVD_YLD_IND",$A$1,$A$2)</f>
        <v>#NAME?</v>
      </c>
    </row>
    <row r="129" spans="1:18" s="4" customFormat="1" ht="12.75">
      <c r="A129" s="7" t="s">
        <v>264</v>
      </c>
      <c r="B129" s="7" t="s">
        <v>265</v>
      </c>
      <c r="C129" s="7" t="s">
        <v>235</v>
      </c>
      <c r="D129" s="16">
        <v>4</v>
      </c>
      <c r="E129" s="16">
        <v>18</v>
      </c>
      <c r="F129" s="16">
        <v>3</v>
      </c>
      <c r="G129" s="21" t="e">
        <f ca="1">_xll.BDP($A129,"PX_LAST",$A$1,$A$2)</f>
        <v>#NAME?</v>
      </c>
      <c r="H129" s="21">
        <v>9.755000114440918</v>
      </c>
      <c r="I129" s="27" t="e">
        <f t="shared" ca="1" si="1"/>
        <v>#NAME?</v>
      </c>
      <c r="J129" s="31"/>
      <c r="K129" s="6">
        <v>0</v>
      </c>
      <c r="L129" s="7" t="s">
        <v>48</v>
      </c>
      <c r="M129" s="6">
        <v>0</v>
      </c>
      <c r="N129" s="6" t="e">
        <f ca="1">_xll.BDP($A129,"PX_LAST",$A$1,$A$2)</f>
        <v>#NAME?</v>
      </c>
      <c r="O129" s="6">
        <v>20104010</v>
      </c>
      <c r="P129" s="6" t="e">
        <f ca="1">_xll.BDP($A129,"CHG_NET_YTD",$A$1,$A$2)</f>
        <v>#NAME?</v>
      </c>
      <c r="Q129" s="6">
        <v>25.925922393798828</v>
      </c>
      <c r="R129" s="6" t="e">
        <f ca="1">_xll.BDP($A129,"EQY_DVD_YLD_IND",$A$1,$A$2)</f>
        <v>#NAME?</v>
      </c>
    </row>
    <row r="130" spans="1:18" s="4" customFormat="1" ht="12.75">
      <c r="A130" s="7" t="s">
        <v>266</v>
      </c>
      <c r="B130" s="7" t="s">
        <v>267</v>
      </c>
      <c r="C130" s="7" t="s">
        <v>235</v>
      </c>
      <c r="D130" s="16">
        <v>19</v>
      </c>
      <c r="E130" s="16">
        <v>10</v>
      </c>
      <c r="F130" s="16">
        <v>1</v>
      </c>
      <c r="G130" s="21" t="e">
        <f ca="1">_xll.BDP($A130,"PX_LAST",$A$1,$A$2)</f>
        <v>#NAME?</v>
      </c>
      <c r="H130" s="21">
        <v>113.12599945068359</v>
      </c>
      <c r="I130" s="27" t="e">
        <f t="shared" ca="1" si="1"/>
        <v>#NAME?</v>
      </c>
      <c r="J130" s="31">
        <v>0.72017437219619806</v>
      </c>
      <c r="K130" s="6">
        <v>0.73329997062683105</v>
      </c>
      <c r="L130" s="7" t="s">
        <v>15</v>
      </c>
      <c r="M130" s="6">
        <v>0.18999999761581401</v>
      </c>
      <c r="N130" s="6" t="e">
        <f ca="1">_xll.BDP($A130,"PX_LAST",$A$1,$A$2)</f>
        <v>#NAME?</v>
      </c>
      <c r="O130" s="6">
        <v>20304010</v>
      </c>
      <c r="P130" s="6" t="e">
        <f ca="1">_xll.BDP($A130,"CHG_NET_YTD",$A$1,$A$2)</f>
        <v>#NAME?</v>
      </c>
      <c r="Q130" s="6">
        <v>6.3786616325378418</v>
      </c>
      <c r="R130" s="6" t="e">
        <f ca="1">_xll.BDP($A130,"EQY_DVD_YLD_IND",$A$1,$A$2)</f>
        <v>#NAME?</v>
      </c>
    </row>
    <row r="131" spans="1:18" s="4" customFormat="1" ht="12.75">
      <c r="A131" s="7" t="s">
        <v>268</v>
      </c>
      <c r="B131" s="7" t="s">
        <v>269</v>
      </c>
      <c r="C131" s="7" t="s">
        <v>235</v>
      </c>
      <c r="D131" s="16">
        <v>11</v>
      </c>
      <c r="E131" s="16">
        <v>2</v>
      </c>
      <c r="F131" s="16">
        <v>1</v>
      </c>
      <c r="G131" s="21" t="e">
        <f ca="1">_xll.BDP($A131,"PX_LAST",$A$1,$A$2)</f>
        <v>#NAME?</v>
      </c>
      <c r="H131" s="21">
        <v>181.35699462890625</v>
      </c>
      <c r="I131" s="27" t="e">
        <f t="shared" ca="1" si="1"/>
        <v>#NAME?</v>
      </c>
      <c r="J131" s="31">
        <v>0.88443392515182506</v>
      </c>
      <c r="K131" s="6">
        <v>0.88220000267028809</v>
      </c>
      <c r="L131" s="7" t="s">
        <v>15</v>
      </c>
      <c r="M131" s="6">
        <v>0.37500000000000006</v>
      </c>
      <c r="N131" s="6" t="e">
        <f ca="1">_xll.BDP($A131,"PX_LAST",$A$1,$A$2)</f>
        <v>#NAME?</v>
      </c>
      <c r="O131" s="6">
        <v>20103010</v>
      </c>
      <c r="P131" s="6" t="e">
        <f ca="1">_xll.BDP($A131,"CHG_NET_YTD",$A$1,$A$2)</f>
        <v>#NAME?</v>
      </c>
      <c r="Q131" s="6">
        <v>8.2118587493896484</v>
      </c>
      <c r="R131" s="6" t="e">
        <f ca="1">_xll.BDP($A131,"EQY_DVD_YLD_IND",$A$1,$A$2)</f>
        <v>#NAME?</v>
      </c>
    </row>
    <row r="132" spans="1:18" s="4" customFormat="1" ht="12.75">
      <c r="A132" s="7" t="s">
        <v>270</v>
      </c>
      <c r="B132" s="7" t="s">
        <v>271</v>
      </c>
      <c r="C132" s="7" t="s">
        <v>235</v>
      </c>
      <c r="D132" s="16">
        <v>15</v>
      </c>
      <c r="E132" s="16">
        <v>2</v>
      </c>
      <c r="F132" s="16">
        <v>2</v>
      </c>
      <c r="G132" s="21" t="e">
        <f ca="1">_xll.BDP($A132,"PX_LAST",$A$1,$A$2)</f>
        <v>#NAME?</v>
      </c>
      <c r="H132" s="21">
        <v>203.77299499511719</v>
      </c>
      <c r="I132" s="27" t="e">
        <f t="shared" ca="1" si="1"/>
        <v>#NAME?</v>
      </c>
      <c r="J132" s="31">
        <v>0.76867717504501309</v>
      </c>
      <c r="K132" s="6">
        <v>0.72680002450943004</v>
      </c>
      <c r="L132" s="7" t="s">
        <v>15</v>
      </c>
      <c r="M132" s="6">
        <v>0.30044586908661503</v>
      </c>
      <c r="N132" s="6" t="e">
        <f ca="1">_xll.BDP($A132,"PX_LAST",$A$1,$A$2)</f>
        <v>#NAME?</v>
      </c>
      <c r="O132" s="6">
        <v>20201050</v>
      </c>
      <c r="P132" s="6" t="e">
        <f ca="1">_xll.BDP($A132,"CHG_NET_YTD",$A$1,$A$2)</f>
        <v>#NAME?</v>
      </c>
      <c r="Q132" s="6">
        <v>-1.0809017419815059</v>
      </c>
      <c r="R132" s="6" t="e">
        <f ca="1">_xll.BDP($A132,"EQY_DVD_YLD_IND",$A$1,$A$2)</f>
        <v>#NAME?</v>
      </c>
    </row>
    <row r="133" spans="1:18" s="4" customFormat="1" ht="12.75">
      <c r="A133" s="7" t="s">
        <v>272</v>
      </c>
      <c r="B133" s="7" t="s">
        <v>273</v>
      </c>
      <c r="C133" s="7" t="s">
        <v>235</v>
      </c>
      <c r="D133" s="16">
        <v>11</v>
      </c>
      <c r="E133" s="16">
        <v>0</v>
      </c>
      <c r="F133" s="16">
        <v>0</v>
      </c>
      <c r="G133" s="21" t="e">
        <f ca="1">_xll.BDP($A133,"PX_LAST",$A$1,$A$2)</f>
        <v>#NAME?</v>
      </c>
      <c r="H133" s="21">
        <v>61.272998809814453</v>
      </c>
      <c r="I133" s="27" t="e">
        <f t="shared" ca="1" si="1"/>
        <v>#NAME?</v>
      </c>
      <c r="J133" s="31">
        <v>4.7014923095703134</v>
      </c>
      <c r="K133" s="6">
        <v>4.5029997825622559</v>
      </c>
      <c r="L133" s="7" t="s">
        <v>12</v>
      </c>
      <c r="M133" s="6">
        <v>0.62000000476837203</v>
      </c>
      <c r="N133" s="6" t="e">
        <f ca="1">_xll.BDP($A133,"PX_LAST",$A$1,$A$2)</f>
        <v>#NAME?</v>
      </c>
      <c r="O133" s="6">
        <v>20302010</v>
      </c>
      <c r="P133" s="6" t="e">
        <f ca="1">_xll.BDP($A133,"CHG_NET_YTD",$A$1,$A$2)</f>
        <v>#NAME?</v>
      </c>
      <c r="Q133" s="6">
        <v>1.5580461025238042</v>
      </c>
      <c r="R133" s="6" t="e">
        <f ca="1">_xll.BDP($A133,"EQY_DVD_YLD_IND",$A$1,$A$2)</f>
        <v>#NAME?</v>
      </c>
    </row>
    <row r="134" spans="1:18" s="4" customFormat="1" ht="12.75">
      <c r="A134" s="7" t="s">
        <v>274</v>
      </c>
      <c r="B134" s="7" t="s">
        <v>275</v>
      </c>
      <c r="C134" s="7" t="s">
        <v>235</v>
      </c>
      <c r="D134" s="16">
        <v>2</v>
      </c>
      <c r="E134" s="16">
        <v>1</v>
      </c>
      <c r="F134" s="16">
        <v>0</v>
      </c>
      <c r="G134" s="21" t="e">
        <f ca="1">_xll.BDP($A134,"PX_LAST",$A$1,$A$2)</f>
        <v>#NAME?</v>
      </c>
      <c r="H134" s="21">
        <v>50.5</v>
      </c>
      <c r="I134" s="27" t="e">
        <f t="shared" ref="I134:I197" ca="1" si="2">(H134-G134)/G134</f>
        <v>#NAME?</v>
      </c>
      <c r="J134" s="31">
        <v>1.388147354125977</v>
      </c>
      <c r="K134" s="6">
        <v>1.3940000534057622</v>
      </c>
      <c r="L134" s="7" t="s">
        <v>15</v>
      </c>
      <c r="M134" s="6">
        <v>0.129999995231628</v>
      </c>
      <c r="N134" s="6" t="e">
        <f ca="1">_xll.BDP($A134,"PX_LAST",$A$1,$A$2)</f>
        <v>#NAME?</v>
      </c>
      <c r="O134" s="6">
        <v>20107010</v>
      </c>
      <c r="P134" s="6" t="e">
        <f ca="1">_xll.BDP($A134,"CHG_NET_YTD",$A$1,$A$2)</f>
        <v>#NAME?</v>
      </c>
      <c r="Q134" s="6">
        <v>3.2863917350769039</v>
      </c>
      <c r="R134" s="6" t="e">
        <f ca="1">_xll.BDP($A134,"EQY_DVD_YLD_IND",$A$1,$A$2)</f>
        <v>#NAME?</v>
      </c>
    </row>
    <row r="135" spans="1:18" s="4" customFormat="1" ht="12.75">
      <c r="A135" s="7" t="s">
        <v>276</v>
      </c>
      <c r="B135" s="7" t="s">
        <v>277</v>
      </c>
      <c r="C135" s="7" t="s">
        <v>235</v>
      </c>
      <c r="D135" s="16">
        <v>5</v>
      </c>
      <c r="E135" s="16">
        <v>0</v>
      </c>
      <c r="F135" s="16">
        <v>1</v>
      </c>
      <c r="G135" s="21" t="e">
        <f ca="1">_xll.BDP($A135,"PX_LAST",$A$1,$A$2)</f>
        <v>#NAME?</v>
      </c>
      <c r="H135" s="21">
        <v>40.584999084472656</v>
      </c>
      <c r="I135" s="27" t="e">
        <f t="shared" ca="1" si="2"/>
        <v>#NAME?</v>
      </c>
      <c r="J135" s="31">
        <v>1.368458032608032</v>
      </c>
      <c r="K135" s="6">
        <v>1.3650000095367432</v>
      </c>
      <c r="L135" s="7" t="s">
        <v>15</v>
      </c>
      <c r="M135" s="6">
        <v>0</v>
      </c>
      <c r="N135" s="6" t="e">
        <f ca="1">_xll.BDP($A135,"PX_LAST",$A$1,$A$2)</f>
        <v>#NAME?</v>
      </c>
      <c r="O135" s="6">
        <v>20105010</v>
      </c>
      <c r="P135" s="6" t="e">
        <f ca="1">_xll.BDP($A135,"CHG_NET_YTD",$A$1,$A$2)</f>
        <v>#NAME?</v>
      </c>
      <c r="Q135" s="6">
        <v>9.7422523498535156</v>
      </c>
      <c r="R135" s="6" t="e">
        <f ca="1">_xll.BDP($A135,"EQY_DVD_YLD_IND",$A$1,$A$2)</f>
        <v>#NAME?</v>
      </c>
    </row>
    <row r="136" spans="1:18" s="4" customFormat="1" ht="12.75">
      <c r="A136" s="7" t="s">
        <v>278</v>
      </c>
      <c r="B136" s="7" t="s">
        <v>279</v>
      </c>
      <c r="C136" s="7" t="s">
        <v>235</v>
      </c>
      <c r="D136" s="16">
        <v>11</v>
      </c>
      <c r="E136" s="16">
        <v>2</v>
      </c>
      <c r="F136" s="16">
        <v>0</v>
      </c>
      <c r="G136" s="21" t="e">
        <f ca="1">_xll.BDP($A136,"PX_LAST",$A$1,$A$2)</f>
        <v>#NAME?</v>
      </c>
      <c r="H136" s="21">
        <v>35.692001342773438</v>
      </c>
      <c r="I136" s="27" t="e">
        <f t="shared" ca="1" si="2"/>
        <v>#NAME?</v>
      </c>
      <c r="J136" s="31">
        <v>0.28828829526901201</v>
      </c>
      <c r="K136" s="6">
        <v>0.27739998698234603</v>
      </c>
      <c r="L136" s="7" t="s">
        <v>15</v>
      </c>
      <c r="M136" s="6">
        <v>1.9999999552965001E-2</v>
      </c>
      <c r="N136" s="6" t="e">
        <f ca="1">_xll.BDP($A136,"PX_LAST",$A$1,$A$2)</f>
        <v>#NAME?</v>
      </c>
      <c r="O136" s="6">
        <v>20103010</v>
      </c>
      <c r="P136" s="6" t="e">
        <f ca="1">_xll.BDP($A136,"CHG_NET_YTD",$A$1,$A$2)</f>
        <v>#NAME?</v>
      </c>
      <c r="Q136" s="6">
        <v>17.854148864746094</v>
      </c>
      <c r="R136" s="6" t="e">
        <f ca="1">_xll.BDP($A136,"EQY_DVD_YLD_IND",$A$1,$A$2)</f>
        <v>#NAME?</v>
      </c>
    </row>
    <row r="137" spans="1:18" s="4" customFormat="1" ht="12.75">
      <c r="A137" s="7" t="s">
        <v>280</v>
      </c>
      <c r="B137" s="7" t="s">
        <v>281</v>
      </c>
      <c r="C137" s="7" t="s">
        <v>235</v>
      </c>
      <c r="D137" s="16">
        <v>13</v>
      </c>
      <c r="E137" s="16">
        <v>2</v>
      </c>
      <c r="F137" s="16">
        <v>2</v>
      </c>
      <c r="G137" s="21" t="e">
        <f ca="1">_xll.BDP($A137,"PX_LAST",$A$1,$A$2)</f>
        <v>#NAME?</v>
      </c>
      <c r="H137" s="21">
        <v>63.034999847412109</v>
      </c>
      <c r="I137" s="27" t="e">
        <f t="shared" ca="1" si="2"/>
        <v>#NAME?</v>
      </c>
      <c r="J137" s="31"/>
      <c r="K137" s="6">
        <v>0.64819997549057007</v>
      </c>
      <c r="L137" s="7" t="s">
        <v>27</v>
      </c>
      <c r="M137" s="6">
        <v>0</v>
      </c>
      <c r="N137" s="6" t="e">
        <f ca="1">_xll.BDP($A137,"PX_LAST",$A$1,$A$2)</f>
        <v>#NAME?</v>
      </c>
      <c r="O137" s="6">
        <v>20101010</v>
      </c>
      <c r="P137" s="6" t="e">
        <f ca="1">_xll.BDP($A137,"CHG_NET_YTD",$A$1,$A$2)</f>
        <v>#NAME?</v>
      </c>
      <c r="Q137" s="6">
        <v>17.811367034912109</v>
      </c>
      <c r="R137" s="6" t="e">
        <f ca="1">_xll.BDP($A137,"EQY_DVD_YLD_IND",$A$1,$A$2)</f>
        <v>#NAME?</v>
      </c>
    </row>
    <row r="138" spans="1:18" s="4" customFormat="1" ht="12.75">
      <c r="A138" s="7" t="s">
        <v>282</v>
      </c>
      <c r="B138" s="7" t="s">
        <v>283</v>
      </c>
      <c r="C138" s="7" t="s">
        <v>235</v>
      </c>
      <c r="D138" s="16">
        <v>8</v>
      </c>
      <c r="E138" s="16">
        <v>0</v>
      </c>
      <c r="F138" s="16">
        <v>0</v>
      </c>
      <c r="G138" s="21" t="e">
        <f ca="1">_xll.BDP($A138,"PX_LAST",$A$1,$A$2)</f>
        <v>#NAME?</v>
      </c>
      <c r="H138" s="21">
        <v>40.625</v>
      </c>
      <c r="I138" s="27" t="e">
        <f t="shared" ca="1" si="2"/>
        <v>#NAME?</v>
      </c>
      <c r="J138" s="31">
        <v>2.5701062679290771</v>
      </c>
      <c r="K138" s="6">
        <v>2.5199999809265141</v>
      </c>
      <c r="L138" s="7" t="s">
        <v>15</v>
      </c>
      <c r="M138" s="6">
        <v>0.23600000143051103</v>
      </c>
      <c r="N138" s="6" t="e">
        <f ca="1">_xll.BDP($A138,"PX_LAST",$A$1,$A$2)</f>
        <v>#NAME?</v>
      </c>
      <c r="O138" s="6">
        <v>20107010</v>
      </c>
      <c r="P138" s="6" t="e">
        <f ca="1">_xll.BDP($A138,"CHG_NET_YTD",$A$1,$A$2)</f>
        <v>#NAME?</v>
      </c>
      <c r="Q138" s="6">
        <v>9.2691593170166016</v>
      </c>
      <c r="R138" s="6" t="e">
        <f ca="1">_xll.BDP($A138,"EQY_DVD_YLD_IND",$A$1,$A$2)</f>
        <v>#NAME?</v>
      </c>
    </row>
    <row r="139" spans="1:18" s="4" customFormat="1" ht="12.75">
      <c r="A139" s="7" t="s">
        <v>284</v>
      </c>
      <c r="B139" s="7" t="s">
        <v>285</v>
      </c>
      <c r="C139" s="7" t="s">
        <v>235</v>
      </c>
      <c r="D139" s="16">
        <v>13</v>
      </c>
      <c r="E139" s="16">
        <v>0</v>
      </c>
      <c r="F139" s="16">
        <v>1</v>
      </c>
      <c r="G139" s="21" t="e">
        <f ca="1">_xll.BDP($A139,"PX_LAST",$A$1,$A$2)</f>
        <v>#NAME?</v>
      </c>
      <c r="H139" s="21">
        <v>47.625999450683594</v>
      </c>
      <c r="I139" s="27" t="e">
        <f t="shared" ca="1" si="2"/>
        <v>#NAME?</v>
      </c>
      <c r="J139" s="31">
        <v>0.156163260340691</v>
      </c>
      <c r="K139" s="6">
        <v>0.13310000300407401</v>
      </c>
      <c r="L139" s="7" t="s">
        <v>15</v>
      </c>
      <c r="M139" s="6">
        <v>1.2000000104308002E-2</v>
      </c>
      <c r="N139" s="6" t="e">
        <f ca="1">_xll.BDP($A139,"PX_LAST",$A$1,$A$2)</f>
        <v>#NAME?</v>
      </c>
      <c r="O139" s="6">
        <v>20201050</v>
      </c>
      <c r="P139" s="6" t="e">
        <f ca="1">_xll.BDP($A139,"CHG_NET_YTD",$A$1,$A$2)</f>
        <v>#NAME?</v>
      </c>
      <c r="Q139" s="6">
        <v>4.9822897911071777</v>
      </c>
      <c r="R139" s="6" t="e">
        <f ca="1">_xll.BDP($A139,"EQY_DVD_YLD_IND",$A$1,$A$2)</f>
        <v>#NAME?</v>
      </c>
    </row>
    <row r="140" spans="1:18" s="4" customFormat="1" ht="12.75">
      <c r="A140" s="7" t="s">
        <v>286</v>
      </c>
      <c r="B140" s="7" t="s">
        <v>287</v>
      </c>
      <c r="C140" s="7" t="s">
        <v>288</v>
      </c>
      <c r="D140" s="16">
        <v>11</v>
      </c>
      <c r="E140" s="16">
        <v>0</v>
      </c>
      <c r="F140" s="16">
        <v>0</v>
      </c>
      <c r="G140" s="21" t="e">
        <f ca="1">_xll.BDP($A140,"PX_LAST",$A$1,$A$2)</f>
        <v>#NAME?</v>
      </c>
      <c r="H140" s="21">
        <v>212.54499816894531</v>
      </c>
      <c r="I140" s="27" t="e">
        <f t="shared" ca="1" si="2"/>
        <v>#NAME?</v>
      </c>
      <c r="J140" s="31"/>
      <c r="K140" s="6">
        <v>0</v>
      </c>
      <c r="L140" s="7" t="s">
        <v>48</v>
      </c>
      <c r="M140" s="6">
        <v>0</v>
      </c>
      <c r="N140" s="6" t="e">
        <f ca="1">_xll.BDP($A140,"PX_LAST",$A$1,$A$2)</f>
        <v>#NAME?</v>
      </c>
      <c r="O140" s="6">
        <v>45103010</v>
      </c>
      <c r="P140" s="6" t="e">
        <f ca="1">_xll.BDP($A140,"CHG_NET_YTD",$A$1,$A$2)</f>
        <v>#NAME?</v>
      </c>
      <c r="Q140" s="6">
        <v>-7.0831475257873544</v>
      </c>
      <c r="R140" s="6" t="e">
        <f ca="1">_xll.BDP($A140,"EQY_DVD_YLD_IND",$A$1,$A$2)</f>
        <v>#NAME?</v>
      </c>
    </row>
    <row r="141" spans="1:18" s="4" customFormat="1" ht="12.75">
      <c r="A141" s="7" t="s">
        <v>289</v>
      </c>
      <c r="B141" s="7" t="s">
        <v>290</v>
      </c>
      <c r="C141" s="7" t="s">
        <v>288</v>
      </c>
      <c r="D141" s="16">
        <v>3</v>
      </c>
      <c r="E141" s="16">
        <v>5</v>
      </c>
      <c r="F141" s="16">
        <v>0</v>
      </c>
      <c r="G141" s="21" t="e">
        <f ca="1">_xll.BDP($A141,"PX_LAST",$A$1,$A$2)</f>
        <v>#NAME?</v>
      </c>
      <c r="H141" s="21">
        <v>18.052000045776367</v>
      </c>
      <c r="I141" s="27" t="e">
        <f t="shared" ca="1" si="2"/>
        <v>#NAME?</v>
      </c>
      <c r="J141" s="31"/>
      <c r="K141" s="6">
        <v>0</v>
      </c>
      <c r="L141" s="7" t="s">
        <v>48</v>
      </c>
      <c r="M141" s="6">
        <v>0</v>
      </c>
      <c r="N141" s="6" t="e">
        <f ca="1">_xll.BDP($A141,"PX_LAST",$A$1,$A$2)</f>
        <v>#NAME?</v>
      </c>
      <c r="O141" s="6">
        <v>45203020</v>
      </c>
      <c r="P141" s="6" t="e">
        <f ca="1">_xll.BDP($A141,"CHG_NET_YTD",$A$1,$A$2)</f>
        <v>#NAME?</v>
      </c>
      <c r="Q141" s="6">
        <v>15.006546020507813</v>
      </c>
      <c r="R141" s="6" t="e">
        <f ca="1">_xll.BDP($A141,"EQY_DVD_YLD_IND",$A$1,$A$2)</f>
        <v>#NAME?</v>
      </c>
    </row>
    <row r="142" spans="1:18" s="4" customFormat="1" ht="12.75">
      <c r="A142" s="7" t="s">
        <v>291</v>
      </c>
      <c r="B142" s="7" t="s">
        <v>292</v>
      </c>
      <c r="C142" s="7" t="s">
        <v>288</v>
      </c>
      <c r="D142" s="16">
        <v>6</v>
      </c>
      <c r="E142" s="16">
        <v>1</v>
      </c>
      <c r="F142" s="16">
        <v>0</v>
      </c>
      <c r="G142" s="21" t="e">
        <f ca="1">_xll.BDP($A142,"PX_LAST",$A$1,$A$2)</f>
        <v>#NAME?</v>
      </c>
      <c r="H142" s="21">
        <v>2360</v>
      </c>
      <c r="I142" s="27" t="e">
        <f t="shared" ca="1" si="2"/>
        <v>#NAME?</v>
      </c>
      <c r="J142" s="31">
        <v>0.24015854299068501</v>
      </c>
      <c r="K142" s="6">
        <v>0</v>
      </c>
      <c r="L142" s="7" t="s">
        <v>15</v>
      </c>
      <c r="M142" s="6">
        <v>1.306286363636364</v>
      </c>
      <c r="N142" s="6" t="e">
        <f ca="1">_xll.BDP($A142,"PX_LAST",$A$1,$A$2)</f>
        <v>#NAME?</v>
      </c>
      <c r="O142" s="6">
        <v>45103010</v>
      </c>
      <c r="P142" s="6" t="e">
        <f ca="1">_xll.BDP($A142,"CHG_NET_YTD",$A$1,$A$2)</f>
        <v>#NAME?</v>
      </c>
      <c r="Q142" s="6">
        <v>7.4764919281005859</v>
      </c>
      <c r="R142" s="6" t="e">
        <f ca="1">_xll.BDP($A142,"EQY_DVD_YLD_IND",$A$1,$A$2)</f>
        <v>#NAME?</v>
      </c>
    </row>
    <row r="143" spans="1:18" s="4" customFormat="1" ht="12.75">
      <c r="A143" s="7" t="s">
        <v>293</v>
      </c>
      <c r="B143" s="7" t="s">
        <v>294</v>
      </c>
      <c r="C143" s="7" t="s">
        <v>288</v>
      </c>
      <c r="D143" s="16">
        <v>7</v>
      </c>
      <c r="E143" s="16">
        <v>2</v>
      </c>
      <c r="F143" s="16">
        <v>0</v>
      </c>
      <c r="G143" s="21" t="e">
        <f ca="1">_xll.BDP($A143,"PX_LAST",$A$1,$A$2)</f>
        <v>#NAME?</v>
      </c>
      <c r="H143" s="21">
        <v>55.837001800537109</v>
      </c>
      <c r="I143" s="27" t="e">
        <f t="shared" ca="1" si="2"/>
        <v>#NAME?</v>
      </c>
      <c r="J143" s="31">
        <v>2.948850154876709</v>
      </c>
      <c r="K143" s="6">
        <v>2.976000070571899</v>
      </c>
      <c r="L143" s="7" t="s">
        <v>15</v>
      </c>
      <c r="M143" s="6">
        <v>0.31741452615972304</v>
      </c>
      <c r="N143" s="6" t="e">
        <f ca="1">_xll.BDP($A143,"PX_LAST",$A$1,$A$2)</f>
        <v>#NAME?</v>
      </c>
      <c r="O143" s="6">
        <v>45103010</v>
      </c>
      <c r="P143" s="6" t="e">
        <f ca="1">_xll.BDP($A143,"CHG_NET_YTD",$A$1,$A$2)</f>
        <v>#NAME?</v>
      </c>
      <c r="Q143" s="6">
        <v>10.568299293518066</v>
      </c>
      <c r="R143" s="6" t="e">
        <f ca="1">_xll.BDP($A143,"EQY_DVD_YLD_IND",$A$1,$A$2)</f>
        <v>#NAME?</v>
      </c>
    </row>
    <row r="144" spans="1:18" s="4" customFormat="1" ht="12.75">
      <c r="A144" s="7" t="s">
        <v>295</v>
      </c>
      <c r="B144" s="7" t="s">
        <v>296</v>
      </c>
      <c r="C144" s="7" t="s">
        <v>288</v>
      </c>
      <c r="D144" s="16">
        <v>1</v>
      </c>
      <c r="E144" s="16">
        <v>4</v>
      </c>
      <c r="F144" s="16">
        <v>3</v>
      </c>
      <c r="G144" s="21" t="e">
        <f ca="1">_xll.BDP($A144,"PX_LAST",$A$1,$A$2)</f>
        <v>#NAME?</v>
      </c>
      <c r="H144" s="21">
        <v>6.5689997673034668</v>
      </c>
      <c r="I144" s="27" t="e">
        <f t="shared" ca="1" si="2"/>
        <v>#NAME?</v>
      </c>
      <c r="J144" s="31"/>
      <c r="K144" s="6">
        <v>0</v>
      </c>
      <c r="L144" s="7" t="s">
        <v>48</v>
      </c>
      <c r="M144" s="6">
        <v>0</v>
      </c>
      <c r="N144" s="6" t="e">
        <f ca="1">_xll.BDP($A144,"PX_LAST",$A$1,$A$2)</f>
        <v>#NAME?</v>
      </c>
      <c r="O144" s="6">
        <v>45103020</v>
      </c>
      <c r="P144" s="6" t="e">
        <f ca="1">_xll.BDP($A144,"CHG_NET_YTD",$A$1,$A$2)</f>
        <v>#NAME?</v>
      </c>
      <c r="Q144" s="6">
        <v>25.396835327148438</v>
      </c>
      <c r="R144" s="6" t="e">
        <f ca="1">_xll.BDP($A144,"EQY_DVD_YLD_IND",$A$1,$A$2)</f>
        <v>#NAME?</v>
      </c>
    </row>
    <row r="145" spans="1:18" s="4" customFormat="1" ht="12.75">
      <c r="A145" s="7" t="s">
        <v>297</v>
      </c>
      <c r="B145" s="7" t="s">
        <v>298</v>
      </c>
      <c r="C145" s="7" t="s">
        <v>288</v>
      </c>
      <c r="D145" s="16">
        <v>2</v>
      </c>
      <c r="E145" s="16">
        <v>2</v>
      </c>
      <c r="F145" s="16">
        <v>0</v>
      </c>
      <c r="G145" s="21" t="e">
        <f ca="1">_xll.BDP($A145,"PX_LAST",$A$1,$A$2)</f>
        <v>#NAME?</v>
      </c>
      <c r="H145" s="21">
        <v>39.125</v>
      </c>
      <c r="I145" s="27" t="e">
        <f t="shared" ca="1" si="2"/>
        <v>#NAME?</v>
      </c>
      <c r="J145" s="31">
        <v>1.854636549949646</v>
      </c>
      <c r="K145" s="6">
        <v>1.9550000429153442</v>
      </c>
      <c r="L145" s="7" t="s">
        <v>15</v>
      </c>
      <c r="M145" s="6">
        <v>0.18500000238418601</v>
      </c>
      <c r="N145" s="6" t="e">
        <f ca="1">_xll.BDP($A145,"PX_LAST",$A$1,$A$2)</f>
        <v>#NAME?</v>
      </c>
      <c r="O145" s="6">
        <v>45103010</v>
      </c>
      <c r="P145" s="6" t="e">
        <f ca="1">_xll.BDP($A145,"CHG_NET_YTD",$A$1,$A$2)</f>
        <v>#NAME?</v>
      </c>
      <c r="Q145" s="6">
        <v>8.4514789581298828</v>
      </c>
      <c r="R145" s="6" t="e">
        <f ca="1">_xll.BDP($A145,"EQY_DVD_YLD_IND",$A$1,$A$2)</f>
        <v>#NAME?</v>
      </c>
    </row>
    <row r="146" spans="1:18" s="4" customFormat="1" ht="12.75">
      <c r="A146" s="7" t="s">
        <v>299</v>
      </c>
      <c r="B146" s="7" t="s">
        <v>300</v>
      </c>
      <c r="C146" s="7" t="s">
        <v>288</v>
      </c>
      <c r="D146" s="16">
        <v>7</v>
      </c>
      <c r="E146" s="16">
        <v>5</v>
      </c>
      <c r="F146" s="16">
        <v>1</v>
      </c>
      <c r="G146" s="21" t="e">
        <f ca="1">_xll.BDP($A146,"PX_LAST",$A$1,$A$2)</f>
        <v>#NAME?</v>
      </c>
      <c r="H146" s="21">
        <v>102.75599670410156</v>
      </c>
      <c r="I146" s="27" t="e">
        <f t="shared" ca="1" si="2"/>
        <v>#NAME?</v>
      </c>
      <c r="J146" s="31"/>
      <c r="K146" s="6">
        <v>0</v>
      </c>
      <c r="L146" s="7" t="s">
        <v>48</v>
      </c>
      <c r="M146" s="6">
        <v>0</v>
      </c>
      <c r="N146" s="6" t="e">
        <f ca="1">_xll.BDP($A146,"PX_LAST",$A$1,$A$2)</f>
        <v>#NAME?</v>
      </c>
      <c r="O146" s="6">
        <v>45103010</v>
      </c>
      <c r="P146" s="6" t="e">
        <f ca="1">_xll.BDP($A146,"CHG_NET_YTD",$A$1,$A$2)</f>
        <v>#NAME?</v>
      </c>
      <c r="Q146" s="6">
        <v>1.769253253936768</v>
      </c>
      <c r="R146" s="6" t="e">
        <f ca="1">_xll.BDP($A146,"EQY_DVD_YLD_IND",$A$1,$A$2)</f>
        <v>#NAME?</v>
      </c>
    </row>
    <row r="147" spans="1:18" s="4" customFormat="1" ht="12.75">
      <c r="A147" s="7" t="s">
        <v>301</v>
      </c>
      <c r="B147" s="7" t="s">
        <v>302</v>
      </c>
      <c r="C147" s="7" t="s">
        <v>288</v>
      </c>
      <c r="D147" s="16">
        <v>18</v>
      </c>
      <c r="E147" s="16">
        <v>25</v>
      </c>
      <c r="F147" s="16">
        <v>4</v>
      </c>
      <c r="G147" s="21" t="e">
        <f ca="1">_xll.BDP($A147,"PX_LAST",$A$1,$A$2)</f>
        <v>#NAME?</v>
      </c>
      <c r="H147" s="21">
        <v>54.562000274658203</v>
      </c>
      <c r="I147" s="27" t="e">
        <f t="shared" ca="1" si="2"/>
        <v>#NAME?</v>
      </c>
      <c r="J147" s="31"/>
      <c r="K147" s="6">
        <v>0</v>
      </c>
      <c r="L147" s="7" t="s">
        <v>48</v>
      </c>
      <c r="M147" s="6">
        <v>0</v>
      </c>
      <c r="N147" s="6" t="e">
        <f ca="1">_xll.BDP($A147,"PX_LAST",$A$1,$A$2)</f>
        <v>#NAME?</v>
      </c>
      <c r="O147" s="6">
        <v>45102030</v>
      </c>
      <c r="P147" s="6" t="e">
        <f ca="1">_xll.BDP($A147,"CHG_NET_YTD",$A$1,$A$2)</f>
        <v>#NAME?</v>
      </c>
      <c r="Q147" s="6">
        <v>13.03978157043457</v>
      </c>
      <c r="R147" s="6" t="e">
        <f ca="1">_xll.BDP($A147,"EQY_DVD_YLD_IND",$A$1,$A$2)</f>
        <v>#NAME?</v>
      </c>
    </row>
    <row r="148" spans="1:18" s="4" customFormat="1" ht="12.75">
      <c r="A148" s="7" t="s">
        <v>303</v>
      </c>
      <c r="B148" s="7" t="s">
        <v>304</v>
      </c>
      <c r="C148" s="7" t="s">
        <v>288</v>
      </c>
      <c r="D148" s="16">
        <v>5</v>
      </c>
      <c r="E148" s="16">
        <v>0</v>
      </c>
      <c r="F148" s="16">
        <v>0</v>
      </c>
      <c r="G148" s="21" t="e">
        <f ca="1">_xll.BDP($A148,"PX_LAST",$A$1,$A$2)</f>
        <v>#NAME?</v>
      </c>
      <c r="H148" s="21">
        <v>23.899999618530273</v>
      </c>
      <c r="I148" s="27" t="e">
        <f t="shared" ca="1" si="2"/>
        <v>#NAME?</v>
      </c>
      <c r="J148" s="31">
        <v>0.39062500000000006</v>
      </c>
      <c r="K148" s="6">
        <v>0.39809998869895902</v>
      </c>
      <c r="L148" s="7" t="s">
        <v>15</v>
      </c>
      <c r="M148" s="6">
        <v>1.8750000745058001E-2</v>
      </c>
      <c r="N148" s="6" t="e">
        <f ca="1">_xll.BDP($A148,"PX_LAST",$A$1,$A$2)</f>
        <v>#NAME?</v>
      </c>
      <c r="O148" s="6">
        <v>45103010</v>
      </c>
      <c r="P148" s="6" t="e">
        <f ca="1">_xll.BDP($A148,"CHG_NET_YTD",$A$1,$A$2)</f>
        <v>#NAME?</v>
      </c>
      <c r="Q148" s="6">
        <v>18.525295257568359</v>
      </c>
      <c r="R148" s="6" t="e">
        <f ca="1">_xll.BDP($A148,"EQY_DVD_YLD_IND",$A$1,$A$2)</f>
        <v>#NAME?</v>
      </c>
    </row>
    <row r="149" spans="1:18" s="4" customFormat="1" ht="12.75">
      <c r="A149" s="7" t="s">
        <v>305</v>
      </c>
      <c r="B149" s="7" t="s">
        <v>306</v>
      </c>
      <c r="C149" s="7" t="s">
        <v>288</v>
      </c>
      <c r="D149" s="16">
        <v>17</v>
      </c>
      <c r="E149" s="16">
        <v>3</v>
      </c>
      <c r="F149" s="16">
        <v>1</v>
      </c>
      <c r="G149" s="21" t="e">
        <f ca="1">_xll.BDP($A149,"PX_LAST",$A$1,$A$2)</f>
        <v>#NAME?</v>
      </c>
      <c r="H149" s="21">
        <v>35.359001159667969</v>
      </c>
      <c r="I149" s="27" t="e">
        <f t="shared" ca="1" si="2"/>
        <v>#NAME?</v>
      </c>
      <c r="J149" s="31"/>
      <c r="K149" s="6"/>
      <c r="L149" s="7" t="s">
        <v>48</v>
      </c>
      <c r="M149" s="6">
        <v>0</v>
      </c>
      <c r="N149" s="6" t="e">
        <f ca="1">_xll.BDP($A149,"PX_LAST",$A$1,$A$2)</f>
        <v>#NAME?</v>
      </c>
      <c r="O149" s="6">
        <v>45103010</v>
      </c>
      <c r="P149" s="6" t="e">
        <f ca="1">_xll.BDP($A149,"CHG_NET_YTD",$A$1,$A$2)</f>
        <v>#NAME?</v>
      </c>
      <c r="Q149" s="6">
        <v>13.385013580322266</v>
      </c>
      <c r="R149" s="6" t="e">
        <f ca="1">_xll.BDP($A149,"EQY_DVD_YLD_IND",$A$1,$A$2)</f>
        <v>#NAME?</v>
      </c>
    </row>
    <row r="150" spans="1:18" s="4" customFormat="1" ht="12.75">
      <c r="A150" s="7" t="s">
        <v>307</v>
      </c>
      <c r="B150" s="7" t="s">
        <v>308</v>
      </c>
      <c r="C150" s="7" t="s">
        <v>288</v>
      </c>
      <c r="D150" s="16">
        <v>11</v>
      </c>
      <c r="E150" s="16">
        <v>2</v>
      </c>
      <c r="F150" s="16">
        <v>1</v>
      </c>
      <c r="G150" s="21" t="e">
        <f ca="1">_xll.BDP($A150,"PX_LAST",$A$1,$A$2)</f>
        <v>#NAME?</v>
      </c>
      <c r="H150" s="21">
        <v>131.23199462890625</v>
      </c>
      <c r="I150" s="27" t="e">
        <f t="shared" ca="1" si="2"/>
        <v>#NAME?</v>
      </c>
      <c r="J150" s="31"/>
      <c r="K150" s="6">
        <v>0</v>
      </c>
      <c r="L150" s="7" t="s">
        <v>48</v>
      </c>
      <c r="M150" s="6">
        <v>0</v>
      </c>
      <c r="N150" s="6" t="e">
        <f ca="1">_xll.BDP($A150,"PX_LAST",$A$1,$A$2)</f>
        <v>#NAME?</v>
      </c>
      <c r="O150" s="6">
        <v>45102010</v>
      </c>
      <c r="P150" s="6" t="e">
        <f ca="1">_xll.BDP($A150,"CHG_NET_YTD",$A$1,$A$2)</f>
        <v>#NAME?</v>
      </c>
      <c r="Q150" s="6">
        <v>0.30845737457275402</v>
      </c>
      <c r="R150" s="6" t="e">
        <f ca="1">_xll.BDP($A150,"EQY_DVD_YLD_IND",$A$1,$A$2)</f>
        <v>#NAME?</v>
      </c>
    </row>
    <row r="151" spans="1:18" s="4" customFormat="1" ht="12.75">
      <c r="A151" s="7" t="s">
        <v>309</v>
      </c>
      <c r="B151" s="7" t="s">
        <v>310</v>
      </c>
      <c r="C151" s="7" t="s">
        <v>288</v>
      </c>
      <c r="D151" s="16">
        <v>13</v>
      </c>
      <c r="E151" s="16">
        <v>1</v>
      </c>
      <c r="F151" s="16">
        <v>0</v>
      </c>
      <c r="G151" s="21" t="e">
        <f ca="1">_xll.BDP($A151,"PX_LAST",$A$1,$A$2)</f>
        <v>#NAME?</v>
      </c>
      <c r="H151" s="21">
        <v>8.7679996490478516</v>
      </c>
      <c r="I151" s="27" t="e">
        <f t="shared" ca="1" si="2"/>
        <v>#NAME?</v>
      </c>
      <c r="J151" s="31"/>
      <c r="K151" s="6">
        <v>0</v>
      </c>
      <c r="L151" s="7" t="s">
        <v>48</v>
      </c>
      <c r="M151" s="6">
        <v>0</v>
      </c>
      <c r="N151" s="6" t="e">
        <f ca="1">_xll.BDP($A151,"PX_LAST",$A$1,$A$2)</f>
        <v>#NAME?</v>
      </c>
      <c r="O151" s="6">
        <v>45102010</v>
      </c>
      <c r="P151" s="6" t="e">
        <f ca="1">_xll.BDP($A151,"CHG_NET_YTD",$A$1,$A$2)</f>
        <v>#NAME?</v>
      </c>
      <c r="Q151" s="6">
        <v>10.991384506225586</v>
      </c>
      <c r="R151" s="6" t="e">
        <f ca="1">_xll.BDP($A151,"EQY_DVD_YLD_IND",$A$1,$A$2)</f>
        <v>#NAME?</v>
      </c>
    </row>
    <row r="152" spans="1:18" s="4" customFormat="1" ht="12.75">
      <c r="A152" s="7" t="s">
        <v>311</v>
      </c>
      <c r="B152" s="7" t="s">
        <v>312</v>
      </c>
      <c r="C152" s="7" t="s">
        <v>288</v>
      </c>
      <c r="D152" s="16">
        <v>9</v>
      </c>
      <c r="E152" s="16">
        <v>4</v>
      </c>
      <c r="F152" s="16">
        <v>0</v>
      </c>
      <c r="G152" s="21" t="e">
        <f ca="1">_xll.BDP($A152,"PX_LAST",$A$1,$A$2)</f>
        <v>#NAME?</v>
      </c>
      <c r="H152" s="21">
        <v>57.333999633789063</v>
      </c>
      <c r="I152" s="27" t="e">
        <f t="shared" ca="1" si="2"/>
        <v>#NAME?</v>
      </c>
      <c r="J152" s="31"/>
      <c r="K152" s="6"/>
      <c r="L152" s="7" t="s">
        <v>48</v>
      </c>
      <c r="M152" s="6">
        <v>0</v>
      </c>
      <c r="N152" s="6" t="e">
        <f ca="1">_xll.BDP($A152,"PX_LAST",$A$1,$A$2)</f>
        <v>#NAME?</v>
      </c>
      <c r="O152" s="6">
        <v>45102020</v>
      </c>
      <c r="P152" s="6" t="e">
        <f ca="1">_xll.BDP($A152,"CHG_NET_YTD",$A$1,$A$2)</f>
        <v>#NAME?</v>
      </c>
      <c r="Q152" s="6">
        <v>26.0389404296875</v>
      </c>
      <c r="R152" s="6" t="e">
        <f ca="1">_xll.BDP($A152,"EQY_DVD_YLD_IND",$A$1,$A$2)</f>
        <v>#NAME?</v>
      </c>
    </row>
    <row r="153" spans="1:18" s="4" customFormat="1" ht="12.75">
      <c r="A153" s="7" t="s">
        <v>313</v>
      </c>
      <c r="B153" s="7" t="s">
        <v>314</v>
      </c>
      <c r="C153" s="7" t="s">
        <v>288</v>
      </c>
      <c r="D153" s="16">
        <v>11</v>
      </c>
      <c r="E153" s="16">
        <v>5</v>
      </c>
      <c r="F153" s="16">
        <v>0</v>
      </c>
      <c r="G153" s="21" t="e">
        <f ca="1">_xll.BDP($A153,"PX_LAST",$A$1,$A$2)</f>
        <v>#NAME?</v>
      </c>
      <c r="H153" s="21">
        <v>38.439998626708984</v>
      </c>
      <c r="I153" s="27" t="e">
        <f t="shared" ca="1" si="2"/>
        <v>#NAME?</v>
      </c>
      <c r="J153" s="31"/>
      <c r="K153" s="6"/>
      <c r="L153" s="7" t="s">
        <v>48</v>
      </c>
      <c r="M153" s="6">
        <v>0</v>
      </c>
      <c r="N153" s="6" t="e">
        <f ca="1">_xll.BDP($A153,"PX_LAST",$A$1,$A$2)</f>
        <v>#NAME?</v>
      </c>
      <c r="O153" s="6">
        <v>45102020</v>
      </c>
      <c r="P153" s="6" t="e">
        <f ca="1">_xll.BDP($A153,"CHG_NET_YTD",$A$1,$A$2)</f>
        <v>#NAME?</v>
      </c>
      <c r="Q153" s="6">
        <v>12.345683097839355</v>
      </c>
      <c r="R153" s="6" t="e">
        <f ca="1">_xll.BDP($A153,"EQY_DVD_YLD_IND",$A$1,$A$2)</f>
        <v>#NAME?</v>
      </c>
    </row>
    <row r="154" spans="1:18" s="4" customFormat="1" ht="12.75">
      <c r="A154" s="7" t="s">
        <v>315</v>
      </c>
      <c r="B154" s="7" t="s">
        <v>316</v>
      </c>
      <c r="C154" s="7" t="s">
        <v>317</v>
      </c>
      <c r="D154" s="16">
        <v>10</v>
      </c>
      <c r="E154" s="16">
        <v>5</v>
      </c>
      <c r="F154" s="16">
        <v>0</v>
      </c>
      <c r="G154" s="21" t="e">
        <f ca="1">_xll.BDP($A154,"PX_LAST",$A$1,$A$2)</f>
        <v>#NAME?</v>
      </c>
      <c r="H154" s="21">
        <v>7.440000057220459</v>
      </c>
      <c r="I154" s="27" t="e">
        <f t="shared" ca="1" si="2"/>
        <v>#NAME?</v>
      </c>
      <c r="J154" s="31">
        <v>2.5455799102783203</v>
      </c>
      <c r="K154" s="6">
        <v>2.523999929428101</v>
      </c>
      <c r="L154" s="7" t="s">
        <v>15</v>
      </c>
      <c r="M154" s="6">
        <v>0</v>
      </c>
      <c r="N154" s="6" t="e">
        <f ca="1">_xll.BDP($A154,"PX_LAST",$A$1,$A$2)</f>
        <v>#NAME?</v>
      </c>
      <c r="O154" s="6">
        <v>15104030</v>
      </c>
      <c r="P154" s="6" t="e">
        <f ca="1">_xll.BDP($A154,"CHG_NET_YTD",$A$1,$A$2)</f>
        <v>#NAME?</v>
      </c>
      <c r="Q154" s="6">
        <v>11.775363922119141</v>
      </c>
      <c r="R154" s="6" t="e">
        <f ca="1">_xll.BDP($A154,"EQY_DVD_YLD_IND",$A$1,$A$2)</f>
        <v>#NAME?</v>
      </c>
    </row>
    <row r="155" spans="1:18" s="4" customFormat="1" ht="12.75">
      <c r="A155" s="7" t="s">
        <v>318</v>
      </c>
      <c r="B155" s="7" t="s">
        <v>319</v>
      </c>
      <c r="C155" s="7" t="s">
        <v>317</v>
      </c>
      <c r="D155" s="16">
        <v>15</v>
      </c>
      <c r="E155" s="16">
        <v>0</v>
      </c>
      <c r="F155" s="16">
        <v>0</v>
      </c>
      <c r="G155" s="21" t="e">
        <f ca="1">_xll.BDP($A155,"PX_LAST",$A$1,$A$2)</f>
        <v>#NAME?</v>
      </c>
      <c r="H155" s="21">
        <v>84.48699951171875</v>
      </c>
      <c r="I155" s="27" t="e">
        <f t="shared" ca="1" si="2"/>
        <v>#NAME?</v>
      </c>
      <c r="J155" s="31">
        <v>2.8914942741394043</v>
      </c>
      <c r="K155" s="6">
        <v>2.8619999885559082</v>
      </c>
      <c r="L155" s="7" t="s">
        <v>15</v>
      </c>
      <c r="M155" s="6">
        <v>0.52251455324061902</v>
      </c>
      <c r="N155" s="6" t="e">
        <f ca="1">_xll.BDP($A155,"PX_LAST",$A$1,$A$2)</f>
        <v>#NAME?</v>
      </c>
      <c r="O155" s="6">
        <v>15104030</v>
      </c>
      <c r="P155" s="6" t="e">
        <f ca="1">_xll.BDP($A155,"CHG_NET_YTD",$A$1,$A$2)</f>
        <v>#NAME?</v>
      </c>
      <c r="Q155" s="6">
        <v>3.7237105369567871</v>
      </c>
      <c r="R155" s="6" t="e">
        <f ca="1">_xll.BDP($A155,"EQY_DVD_YLD_IND",$A$1,$A$2)</f>
        <v>#NAME?</v>
      </c>
    </row>
    <row r="156" spans="1:18" s="4" customFormat="1" ht="12.75">
      <c r="A156" s="7" t="s">
        <v>320</v>
      </c>
      <c r="B156" s="7" t="s">
        <v>321</v>
      </c>
      <c r="C156" s="7" t="s">
        <v>317</v>
      </c>
      <c r="D156" s="16">
        <v>10</v>
      </c>
      <c r="E156" s="16">
        <v>1</v>
      </c>
      <c r="F156" s="16">
        <v>0</v>
      </c>
      <c r="G156" s="21" t="e">
        <f ca="1">_xll.BDP($A156,"PX_LAST",$A$1,$A$2)</f>
        <v>#NAME?</v>
      </c>
      <c r="H156" s="21">
        <v>75.300003051757813</v>
      </c>
      <c r="I156" s="27" t="e">
        <f t="shared" ca="1" si="2"/>
        <v>#NAME?</v>
      </c>
      <c r="J156" s="31">
        <v>1.6069633960723881</v>
      </c>
      <c r="K156" s="6">
        <v>1.592000007629395</v>
      </c>
      <c r="L156" s="7" t="s">
        <v>15</v>
      </c>
      <c r="M156" s="6">
        <v>0.23999999463558203</v>
      </c>
      <c r="N156" s="6" t="e">
        <f ca="1">_xll.BDP($A156,"PX_LAST",$A$1,$A$2)</f>
        <v>#NAME?</v>
      </c>
      <c r="O156" s="6">
        <v>15103010</v>
      </c>
      <c r="P156" s="6" t="e">
        <f ca="1">_xll.BDP($A156,"CHG_NET_YTD",$A$1,$A$2)</f>
        <v>#NAME?</v>
      </c>
      <c r="Q156" s="6">
        <v>3.0947456359863281</v>
      </c>
      <c r="R156" s="6" t="e">
        <f ca="1">_xll.BDP($A156,"EQY_DVD_YLD_IND",$A$1,$A$2)</f>
        <v>#NAME?</v>
      </c>
    </row>
    <row r="157" spans="1:18" s="4" customFormat="1" ht="12.75">
      <c r="A157" s="7" t="s">
        <v>322</v>
      </c>
      <c r="B157" s="7" t="s">
        <v>323</v>
      </c>
      <c r="C157" s="7" t="s">
        <v>317</v>
      </c>
      <c r="D157" s="16">
        <v>6</v>
      </c>
      <c r="E157" s="16">
        <v>1</v>
      </c>
      <c r="F157" s="16">
        <v>0</v>
      </c>
      <c r="G157" s="21" t="e">
        <f ca="1">_xll.BDP($A157,"PX_LAST",$A$1,$A$2)</f>
        <v>#NAME?</v>
      </c>
      <c r="H157" s="21">
        <v>56.570999145507813</v>
      </c>
      <c r="I157" s="27" t="e">
        <f t="shared" ca="1" si="2"/>
        <v>#NAME?</v>
      </c>
      <c r="J157" s="31">
        <v>1.6934800148010249</v>
      </c>
      <c r="K157" s="6">
        <v>1.6720000505447392</v>
      </c>
      <c r="L157" s="7" t="s">
        <v>15</v>
      </c>
      <c r="M157" s="6">
        <v>0.20000000298023202</v>
      </c>
      <c r="N157" s="6" t="e">
        <f ca="1">_xll.BDP($A157,"PX_LAST",$A$1,$A$2)</f>
        <v>#NAME?</v>
      </c>
      <c r="O157" s="6">
        <v>15105010</v>
      </c>
      <c r="P157" s="6" t="e">
        <f ca="1">_xll.BDP($A157,"CHG_NET_YTD",$A$1,$A$2)</f>
        <v>#NAME?</v>
      </c>
      <c r="Q157" s="6">
        <v>-1.77246618270874</v>
      </c>
      <c r="R157" s="6" t="e">
        <f ca="1">_xll.BDP($A157,"EQY_DVD_YLD_IND",$A$1,$A$2)</f>
        <v>#NAME?</v>
      </c>
    </row>
    <row r="158" spans="1:18" s="4" customFormat="1" ht="12.75">
      <c r="A158" s="7" t="s">
        <v>324</v>
      </c>
      <c r="B158" s="7" t="s">
        <v>325</v>
      </c>
      <c r="C158" s="7" t="s">
        <v>317</v>
      </c>
      <c r="D158" s="16">
        <v>9</v>
      </c>
      <c r="E158" s="16">
        <v>9</v>
      </c>
      <c r="F158" s="16">
        <v>4</v>
      </c>
      <c r="G158" s="21" t="e">
        <f ca="1">_xll.BDP($A158,"PX_LAST",$A$1,$A$2)</f>
        <v>#NAME?</v>
      </c>
      <c r="H158" s="21">
        <v>31.693000793457031</v>
      </c>
      <c r="I158" s="27" t="e">
        <f t="shared" ca="1" si="2"/>
        <v>#NAME?</v>
      </c>
      <c r="J158" s="31">
        <v>1.091777563095093</v>
      </c>
      <c r="K158" s="6">
        <v>0.605000019073486</v>
      </c>
      <c r="L158" s="7" t="s">
        <v>134</v>
      </c>
      <c r="M158" s="6">
        <v>0.156754360132631</v>
      </c>
      <c r="N158" s="6" t="e">
        <f ca="1">_xll.BDP($A158,"PX_LAST",$A$1,$A$2)</f>
        <v>#NAME?</v>
      </c>
      <c r="O158" s="6">
        <v>15104025</v>
      </c>
      <c r="P158" s="6" t="e">
        <f ca="1">_xll.BDP($A158,"CHG_NET_YTD",$A$1,$A$2)</f>
        <v>#NAME?</v>
      </c>
      <c r="Q158" s="6">
        <v>3.4641199111938481</v>
      </c>
      <c r="R158" s="6" t="e">
        <f ca="1">_xll.BDP($A158,"EQY_DVD_YLD_IND",$A$1,$A$2)</f>
        <v>#NAME?</v>
      </c>
    </row>
    <row r="159" spans="1:18" s="4" customFormat="1" ht="12.75">
      <c r="A159" s="7" t="s">
        <v>326</v>
      </c>
      <c r="B159" s="7" t="s">
        <v>327</v>
      </c>
      <c r="C159" s="7" t="s">
        <v>317</v>
      </c>
      <c r="D159" s="16">
        <v>6</v>
      </c>
      <c r="E159" s="16">
        <v>2</v>
      </c>
      <c r="F159" s="16">
        <v>0</v>
      </c>
      <c r="G159" s="21" t="e">
        <f ca="1">_xll.BDP($A159,"PX_LAST",$A$1,$A$2)</f>
        <v>#NAME?</v>
      </c>
      <c r="H159" s="21">
        <v>140.03500366210938</v>
      </c>
      <c r="I159" s="27" t="e">
        <f t="shared" ca="1" si="2"/>
        <v>#NAME?</v>
      </c>
      <c r="J159" s="31">
        <v>1.6726411581039431</v>
      </c>
      <c r="K159" s="6">
        <v>1.513000011444092</v>
      </c>
      <c r="L159" s="7" t="s">
        <v>15</v>
      </c>
      <c r="M159" s="6">
        <v>0.39188592466305605</v>
      </c>
      <c r="N159" s="6" t="e">
        <f ca="1">_xll.BDP($A159,"PX_LAST",$A$1,$A$2)</f>
        <v>#NAME?</v>
      </c>
      <c r="O159" s="6">
        <v>15105010</v>
      </c>
      <c r="P159" s="6" t="e">
        <f ca="1">_xll.BDP($A159,"CHG_NET_YTD",$A$1,$A$2)</f>
        <v>#NAME?</v>
      </c>
      <c r="Q159" s="6">
        <v>0.49095159769058205</v>
      </c>
      <c r="R159" s="6" t="e">
        <f ca="1">_xll.BDP($A159,"EQY_DVD_YLD_IND",$A$1,$A$2)</f>
        <v>#NAME?</v>
      </c>
    </row>
    <row r="160" spans="1:18" s="4" customFormat="1" ht="12.75">
      <c r="A160" s="7" t="s">
        <v>328</v>
      </c>
      <c r="B160" s="7" t="s">
        <v>329</v>
      </c>
      <c r="C160" s="7" t="s">
        <v>317</v>
      </c>
      <c r="D160" s="16">
        <v>3</v>
      </c>
      <c r="E160" s="16">
        <v>6</v>
      </c>
      <c r="F160" s="16">
        <v>2</v>
      </c>
      <c r="G160" s="21" t="e">
        <f ca="1">_xll.BDP($A160,"PX_LAST",$A$1,$A$2)</f>
        <v>#NAME?</v>
      </c>
      <c r="H160" s="21">
        <v>3.4939999580383301</v>
      </c>
      <c r="I160" s="27" t="e">
        <f t="shared" ca="1" si="2"/>
        <v>#NAME?</v>
      </c>
      <c r="J160" s="31"/>
      <c r="K160" s="6">
        <v>0</v>
      </c>
      <c r="L160" s="7" t="s">
        <v>27</v>
      </c>
      <c r="M160" s="6">
        <v>0</v>
      </c>
      <c r="N160" s="6" t="e">
        <f ca="1">_xll.BDP($A160,"PX_LAST",$A$1,$A$2)</f>
        <v>#NAME?</v>
      </c>
      <c r="O160" s="6">
        <v>15104030</v>
      </c>
      <c r="P160" s="6" t="e">
        <f ca="1">_xll.BDP($A160,"CHG_NET_YTD",$A$1,$A$2)</f>
        <v>#NAME?</v>
      </c>
      <c r="Q160" s="6">
        <v>4.6109533309936523</v>
      </c>
      <c r="R160" s="6" t="e">
        <f ca="1">_xll.BDP($A160,"EQY_DVD_YLD_IND",$A$1,$A$2)</f>
        <v>#NAME?</v>
      </c>
    </row>
    <row r="161" spans="1:18" s="4" customFormat="1" ht="12.75">
      <c r="A161" s="7" t="s">
        <v>330</v>
      </c>
      <c r="B161" s="7" t="s">
        <v>331</v>
      </c>
      <c r="C161" s="7" t="s">
        <v>317</v>
      </c>
      <c r="D161" s="16">
        <v>9</v>
      </c>
      <c r="E161" s="16">
        <v>6</v>
      </c>
      <c r="F161" s="16">
        <v>1</v>
      </c>
      <c r="G161" s="21" t="e">
        <f ca="1">_xll.BDP($A161,"PX_LAST",$A$1,$A$2)</f>
        <v>#NAME?</v>
      </c>
      <c r="H161" s="21">
        <v>208.86500549316406</v>
      </c>
      <c r="I161" s="27" t="e">
        <f t="shared" ca="1" si="2"/>
        <v>#NAME?</v>
      </c>
      <c r="J161" s="31">
        <v>0.89617091417312611</v>
      </c>
      <c r="K161" s="6">
        <v>0.87169998884201005</v>
      </c>
      <c r="L161" s="7" t="s">
        <v>15</v>
      </c>
      <c r="M161" s="6">
        <v>0.41801162702034805</v>
      </c>
      <c r="N161" s="6" t="e">
        <f ca="1">_xll.BDP($A161,"PX_LAST",$A$1,$A$2)</f>
        <v>#NAME?</v>
      </c>
      <c r="O161" s="6">
        <v>15104030</v>
      </c>
      <c r="P161" s="6" t="e">
        <f ca="1">_xll.BDP($A161,"CHG_NET_YTD",$A$1,$A$2)</f>
        <v>#NAME?</v>
      </c>
      <c r="Q161" s="6">
        <v>3.4837689399719238</v>
      </c>
      <c r="R161" s="6" t="e">
        <f ca="1">_xll.BDP($A161,"EQY_DVD_YLD_IND",$A$1,$A$2)</f>
        <v>#NAME?</v>
      </c>
    </row>
    <row r="162" spans="1:18" s="4" customFormat="1" ht="12.75">
      <c r="A162" s="7" t="s">
        <v>332</v>
      </c>
      <c r="B162" s="7" t="s">
        <v>333</v>
      </c>
      <c r="C162" s="7" t="s">
        <v>317</v>
      </c>
      <c r="D162" s="16">
        <v>8</v>
      </c>
      <c r="E162" s="16">
        <v>2</v>
      </c>
      <c r="F162" s="16">
        <v>0</v>
      </c>
      <c r="G162" s="21" t="e">
        <f ca="1">_xll.BDP($A162,"PX_LAST",$A$1,$A$2)</f>
        <v>#NAME?</v>
      </c>
      <c r="H162" s="21">
        <v>3.4749999046325679</v>
      </c>
      <c r="I162" s="27" t="e">
        <f t="shared" ca="1" si="2"/>
        <v>#NAME?</v>
      </c>
      <c r="J162" s="31"/>
      <c r="K162" s="6">
        <v>0.14319999516010301</v>
      </c>
      <c r="L162" s="7" t="s">
        <v>27</v>
      </c>
      <c r="M162" s="6">
        <v>0</v>
      </c>
      <c r="N162" s="6" t="e">
        <f ca="1">_xll.BDP($A162,"PX_LAST",$A$1,$A$2)</f>
        <v>#NAME?</v>
      </c>
      <c r="O162" s="6">
        <v>15104030</v>
      </c>
      <c r="P162" s="6" t="e">
        <f ca="1">_xll.BDP($A162,"CHG_NET_YTD",$A$1,$A$2)</f>
        <v>#NAME?</v>
      </c>
      <c r="Q162" s="6">
        <v>7.7519402503967294</v>
      </c>
      <c r="R162" s="6" t="e">
        <f ca="1">_xll.BDP($A162,"EQY_DVD_YLD_IND",$A$1,$A$2)</f>
        <v>#NAME?</v>
      </c>
    </row>
    <row r="163" spans="1:18" s="4" customFormat="1" ht="12.75">
      <c r="A163" s="7" t="s">
        <v>334</v>
      </c>
      <c r="B163" s="7" t="s">
        <v>335</v>
      </c>
      <c r="C163" s="7" t="s">
        <v>317</v>
      </c>
      <c r="D163" s="16">
        <v>14</v>
      </c>
      <c r="E163" s="16">
        <v>1</v>
      </c>
      <c r="F163" s="16">
        <v>0</v>
      </c>
      <c r="G163" s="21" t="e">
        <f ca="1">_xll.BDP($A163,"PX_LAST",$A$1,$A$2)</f>
        <v>#NAME?</v>
      </c>
      <c r="H163" s="21">
        <v>7.0970001220703134</v>
      </c>
      <c r="I163" s="27" t="e">
        <f t="shared" ca="1" si="2"/>
        <v>#NAME?</v>
      </c>
      <c r="J163" s="31">
        <v>3.987153291702271</v>
      </c>
      <c r="K163" s="6">
        <v>3.7590000629425049</v>
      </c>
      <c r="L163" s="7" t="s">
        <v>15</v>
      </c>
      <c r="M163" s="6">
        <v>5.2251453377544006E-2</v>
      </c>
      <c r="N163" s="6" t="e">
        <f ca="1">_xll.BDP($A163,"PX_LAST",$A$1,$A$2)</f>
        <v>#NAME?</v>
      </c>
      <c r="O163" s="6">
        <v>15104030</v>
      </c>
      <c r="P163" s="6" t="e">
        <f ca="1">_xll.BDP($A163,"CHG_NET_YTD",$A$1,$A$2)</f>
        <v>#NAME?</v>
      </c>
      <c r="Q163" s="6">
        <v>11.538457870483398</v>
      </c>
      <c r="R163" s="6" t="e">
        <f ca="1">_xll.BDP($A163,"EQY_DVD_YLD_IND",$A$1,$A$2)</f>
        <v>#NAME?</v>
      </c>
    </row>
    <row r="164" spans="1:18" s="4" customFormat="1" ht="12.75">
      <c r="A164" s="7" t="s">
        <v>336</v>
      </c>
      <c r="B164" s="7" t="s">
        <v>337</v>
      </c>
      <c r="C164" s="7" t="s">
        <v>317</v>
      </c>
      <c r="D164" s="16">
        <v>5</v>
      </c>
      <c r="E164" s="16">
        <v>4</v>
      </c>
      <c r="F164" s="16">
        <v>2</v>
      </c>
      <c r="G164" s="21" t="e">
        <f ca="1">_xll.BDP($A164,"PX_LAST",$A$1,$A$2)</f>
        <v>#NAME?</v>
      </c>
      <c r="H164" s="21">
        <v>6.064000129699707</v>
      </c>
      <c r="I164" s="27" t="e">
        <f t="shared" ca="1" si="2"/>
        <v>#NAME?</v>
      </c>
      <c r="J164" s="31"/>
      <c r="K164" s="6">
        <v>0</v>
      </c>
      <c r="L164" s="7" t="s">
        <v>48</v>
      </c>
      <c r="M164" s="6">
        <v>0</v>
      </c>
      <c r="N164" s="6" t="e">
        <f ca="1">_xll.BDP($A164,"PX_LAST",$A$1,$A$2)</f>
        <v>#NAME?</v>
      </c>
      <c r="O164" s="6">
        <v>15104030</v>
      </c>
      <c r="P164" s="6" t="e">
        <f ca="1">_xll.BDP($A164,"CHG_NET_YTD",$A$1,$A$2)</f>
        <v>#NAME?</v>
      </c>
      <c r="Q164" s="6">
        <v>20.541769027709961</v>
      </c>
      <c r="R164" s="6" t="e">
        <f ca="1">_xll.BDP($A164,"EQY_DVD_YLD_IND",$A$1,$A$2)</f>
        <v>#NAME?</v>
      </c>
    </row>
    <row r="165" spans="1:18" s="4" customFormat="1" ht="12.75">
      <c r="A165" s="7" t="s">
        <v>338</v>
      </c>
      <c r="B165" s="7" t="s">
        <v>339</v>
      </c>
      <c r="C165" s="7" t="s">
        <v>317</v>
      </c>
      <c r="D165" s="16">
        <v>3</v>
      </c>
      <c r="E165" s="16">
        <v>6</v>
      </c>
      <c r="F165" s="16">
        <v>1</v>
      </c>
      <c r="G165" s="21" t="e">
        <f ca="1">_xll.BDP($A165,"PX_LAST",$A$1,$A$2)</f>
        <v>#NAME?</v>
      </c>
      <c r="H165" s="21">
        <v>8.7749996185302734</v>
      </c>
      <c r="I165" s="27" t="e">
        <f t="shared" ca="1" si="2"/>
        <v>#NAME?</v>
      </c>
      <c r="J165" s="31">
        <v>3.406326055526733</v>
      </c>
      <c r="K165" s="6">
        <v>3.5720000267028809</v>
      </c>
      <c r="L165" s="7" t="s">
        <v>15</v>
      </c>
      <c r="M165" s="6">
        <v>9.1440045843849002E-2</v>
      </c>
      <c r="N165" s="6" t="e">
        <f ca="1">_xll.BDP($A165,"PX_LAST",$A$1,$A$2)</f>
        <v>#NAME?</v>
      </c>
      <c r="O165" s="6">
        <v>15104030</v>
      </c>
      <c r="P165" s="6" t="e">
        <f ca="1">_xll.BDP($A165,"CHG_NET_YTD",$A$1,$A$2)</f>
        <v>#NAME?</v>
      </c>
      <c r="Q165" s="6">
        <v>10.627673149108887</v>
      </c>
      <c r="R165" s="6" t="e">
        <f ca="1">_xll.BDP($A165,"EQY_DVD_YLD_IND",$A$1,$A$2)</f>
        <v>#NAME?</v>
      </c>
    </row>
    <row r="166" spans="1:18" s="4" customFormat="1" ht="12.75">
      <c r="A166" s="7" t="s">
        <v>340</v>
      </c>
      <c r="B166" s="7" t="s">
        <v>341</v>
      </c>
      <c r="C166" s="7" t="s">
        <v>317</v>
      </c>
      <c r="D166" s="16">
        <v>19</v>
      </c>
      <c r="E166" s="16">
        <v>6</v>
      </c>
      <c r="F166" s="16">
        <v>0</v>
      </c>
      <c r="G166" s="21" t="e">
        <f ca="1">_xll.BDP($A166,"PX_LAST",$A$1,$A$2)</f>
        <v>#NAME?</v>
      </c>
      <c r="H166" s="21">
        <v>28.253000259399414</v>
      </c>
      <c r="I166" s="27" t="e">
        <f t="shared" ca="1" si="2"/>
        <v>#NAME?</v>
      </c>
      <c r="J166" s="31">
        <v>3.1257469654083252</v>
      </c>
      <c r="K166" s="6">
        <v>3.341000080108643</v>
      </c>
      <c r="L166" s="7" t="s">
        <v>15</v>
      </c>
      <c r="M166" s="6"/>
      <c r="N166" s="6" t="e">
        <f ca="1">_xll.BDP($A166,"PX_LAST",$A$1,$A$2)</f>
        <v>#NAME?</v>
      </c>
      <c r="O166" s="6">
        <v>15104030</v>
      </c>
      <c r="P166" s="6" t="e">
        <f ca="1">_xll.BDP($A166,"CHG_NET_YTD",$A$1,$A$2)</f>
        <v>#NAME?</v>
      </c>
      <c r="Q166" s="6">
        <v>8.0137901306152344</v>
      </c>
      <c r="R166" s="6" t="e">
        <f ca="1">_xll.BDP($A166,"EQY_DVD_YLD_IND",$A$1,$A$2)</f>
        <v>#NAME?</v>
      </c>
    </row>
    <row r="167" spans="1:18" s="4" customFormat="1" ht="12.75">
      <c r="A167" s="7" t="s">
        <v>342</v>
      </c>
      <c r="B167" s="7" t="s">
        <v>343</v>
      </c>
      <c r="C167" s="7" t="s">
        <v>317</v>
      </c>
      <c r="D167" s="16">
        <v>14</v>
      </c>
      <c r="E167" s="16">
        <v>3</v>
      </c>
      <c r="F167" s="16">
        <v>0</v>
      </c>
      <c r="G167" s="21" t="e">
        <f ca="1">_xll.BDP($A167,"PX_LAST",$A$1,$A$2)</f>
        <v>#NAME?</v>
      </c>
      <c r="H167" s="21">
        <v>9.5590000152587891</v>
      </c>
      <c r="I167" s="27" t="e">
        <f t="shared" ca="1" si="2"/>
        <v>#NAME?</v>
      </c>
      <c r="J167" s="31">
        <v>0.24479803442955003</v>
      </c>
      <c r="K167" s="6">
        <v>0.25990000367164601</v>
      </c>
      <c r="L167" s="7" t="s">
        <v>134</v>
      </c>
      <c r="M167" s="6">
        <v>1.3062863344386002E-2</v>
      </c>
      <c r="N167" s="6" t="e">
        <f ca="1">_xll.BDP($A167,"PX_LAST",$A$1,$A$2)</f>
        <v>#NAME?</v>
      </c>
      <c r="O167" s="6">
        <v>15104020</v>
      </c>
      <c r="P167" s="6" t="e">
        <f ca="1">_xll.BDP($A167,"CHG_NET_YTD",$A$1,$A$2)</f>
        <v>#NAME?</v>
      </c>
      <c r="Q167" s="6">
        <v>16.593563079833984</v>
      </c>
      <c r="R167" s="6" t="e">
        <f ca="1">_xll.BDP($A167,"EQY_DVD_YLD_IND",$A$1,$A$2)</f>
        <v>#NAME?</v>
      </c>
    </row>
    <row r="168" spans="1:18" s="4" customFormat="1" ht="12.75">
      <c r="A168" s="7" t="s">
        <v>344</v>
      </c>
      <c r="B168" s="7" t="s">
        <v>345</v>
      </c>
      <c r="C168" s="7" t="s">
        <v>317</v>
      </c>
      <c r="D168" s="16">
        <v>7</v>
      </c>
      <c r="E168" s="16">
        <v>5</v>
      </c>
      <c r="F168" s="16">
        <v>0</v>
      </c>
      <c r="G168" s="21" t="e">
        <f ca="1">_xll.BDP($A168,"PX_LAST",$A$1,$A$2)</f>
        <v>#NAME?</v>
      </c>
      <c r="H168" s="21">
        <v>11.440999984741211</v>
      </c>
      <c r="I168" s="27" t="e">
        <f t="shared" ca="1" si="2"/>
        <v>#NAME?</v>
      </c>
      <c r="J168" s="31"/>
      <c r="K168" s="6">
        <v>0</v>
      </c>
      <c r="L168" s="7" t="s">
        <v>27</v>
      </c>
      <c r="M168" s="6">
        <v>0</v>
      </c>
      <c r="N168" s="6" t="e">
        <f ca="1">_xll.BDP($A168,"PX_LAST",$A$1,$A$2)</f>
        <v>#NAME?</v>
      </c>
      <c r="O168" s="6">
        <v>15104030</v>
      </c>
      <c r="P168" s="6" t="e">
        <f ca="1">_xll.BDP($A168,"CHG_NET_YTD",$A$1,$A$2)</f>
        <v>#NAME?</v>
      </c>
      <c r="Q168" s="6">
        <v>2.005348920822144</v>
      </c>
      <c r="R168" s="6" t="e">
        <f ca="1">_xll.BDP($A168,"EQY_DVD_YLD_IND",$A$1,$A$2)</f>
        <v>#NAME?</v>
      </c>
    </row>
    <row r="169" spans="1:18" s="4" customFormat="1" ht="12.75">
      <c r="A169" s="7" t="s">
        <v>346</v>
      </c>
      <c r="B169" s="7" t="s">
        <v>347</v>
      </c>
      <c r="C169" s="7" t="s">
        <v>317</v>
      </c>
      <c r="D169" s="16">
        <v>4</v>
      </c>
      <c r="E169" s="16">
        <v>0</v>
      </c>
      <c r="F169" s="16">
        <v>0</v>
      </c>
      <c r="G169" s="21" t="e">
        <f ca="1">_xll.BDP($A169,"PX_LAST",$A$1,$A$2)</f>
        <v>#NAME?</v>
      </c>
      <c r="H169" s="21">
        <v>57.634998321533203</v>
      </c>
      <c r="I169" s="27" t="e">
        <f t="shared" ca="1" si="2"/>
        <v>#NAME?</v>
      </c>
      <c r="J169" s="31"/>
      <c r="K169" s="6">
        <v>0</v>
      </c>
      <c r="L169" s="7" t="s">
        <v>48</v>
      </c>
      <c r="M169" s="6">
        <v>0</v>
      </c>
      <c r="N169" s="6" t="e">
        <f ca="1">_xll.BDP($A169,"PX_LAST",$A$1,$A$2)</f>
        <v>#NAME?</v>
      </c>
      <c r="O169" s="6">
        <v>15104030</v>
      </c>
      <c r="P169" s="6" t="e">
        <f ca="1">_xll.BDP($A169,"CHG_NET_YTD",$A$1,$A$2)</f>
        <v>#NAME?</v>
      </c>
      <c r="Q169" s="6">
        <v>5.4705901145935059</v>
      </c>
      <c r="R169" s="6" t="e">
        <f ca="1">_xll.BDP($A169,"EQY_DVD_YLD_IND",$A$1,$A$2)</f>
        <v>#NAME?</v>
      </c>
    </row>
    <row r="170" spans="1:18" s="4" customFormat="1" ht="12.75">
      <c r="A170" s="7" t="s">
        <v>348</v>
      </c>
      <c r="B170" s="7" t="s">
        <v>349</v>
      </c>
      <c r="C170" s="7" t="s">
        <v>317</v>
      </c>
      <c r="D170" s="16">
        <v>5</v>
      </c>
      <c r="E170" s="16">
        <v>1</v>
      </c>
      <c r="F170" s="16">
        <v>0</v>
      </c>
      <c r="G170" s="21" t="e">
        <f ca="1">_xll.BDP($A170,"PX_LAST",$A$1,$A$2)</f>
        <v>#NAME?</v>
      </c>
      <c r="H170" s="21">
        <v>35.333000183105469</v>
      </c>
      <c r="I170" s="27" t="e">
        <f t="shared" ca="1" si="2"/>
        <v>#NAME?</v>
      </c>
      <c r="J170" s="31"/>
      <c r="K170" s="6">
        <v>0</v>
      </c>
      <c r="L170" s="7" t="s">
        <v>129</v>
      </c>
      <c r="M170" s="6">
        <v>0</v>
      </c>
      <c r="N170" s="6" t="e">
        <f ca="1">_xll.BDP($A170,"PX_LAST",$A$1,$A$2)</f>
        <v>#NAME?</v>
      </c>
      <c r="O170" s="6">
        <v>15105010</v>
      </c>
      <c r="P170" s="6" t="e">
        <f ca="1">_xll.BDP($A170,"CHG_NET_YTD",$A$1,$A$2)</f>
        <v>#NAME?</v>
      </c>
      <c r="Q170" s="6">
        <v>-2.095240592956543</v>
      </c>
      <c r="R170" s="6" t="e">
        <f ca="1">_xll.BDP($A170,"EQY_DVD_YLD_IND",$A$1,$A$2)</f>
        <v>#NAME?</v>
      </c>
    </row>
    <row r="171" spans="1:18" s="4" customFormat="1" ht="12.75">
      <c r="A171" s="7" t="s">
        <v>350</v>
      </c>
      <c r="B171" s="7" t="s">
        <v>351</v>
      </c>
      <c r="C171" s="7" t="s">
        <v>317</v>
      </c>
      <c r="D171" s="16">
        <v>5</v>
      </c>
      <c r="E171" s="16">
        <v>4</v>
      </c>
      <c r="F171" s="16">
        <v>0</v>
      </c>
      <c r="G171" s="21" t="e">
        <f ca="1">_xll.BDP($A171,"PX_LAST",$A$1,$A$2)</f>
        <v>#NAME?</v>
      </c>
      <c r="H171" s="21">
        <v>8.0900001525878906</v>
      </c>
      <c r="I171" s="27" t="e">
        <f t="shared" ca="1" si="2"/>
        <v>#NAME?</v>
      </c>
      <c r="J171" s="31">
        <v>1.992205858230591</v>
      </c>
      <c r="K171" s="6">
        <v>1.919000029563904</v>
      </c>
      <c r="L171" s="7" t="s">
        <v>15</v>
      </c>
      <c r="M171" s="6">
        <v>3.9188590033158006E-2</v>
      </c>
      <c r="N171" s="6" t="e">
        <f ca="1">_xll.BDP($A171,"PX_LAST",$A$1,$A$2)</f>
        <v>#NAME?</v>
      </c>
      <c r="O171" s="6">
        <v>15104030</v>
      </c>
      <c r="P171" s="6" t="e">
        <f ca="1">_xll.BDP($A171,"CHG_NET_YTD",$A$1,$A$2)</f>
        <v>#NAME?</v>
      </c>
      <c r="Q171" s="6">
        <v>6.5824518203735352</v>
      </c>
      <c r="R171" s="6" t="e">
        <f ca="1">_xll.BDP($A171,"EQY_DVD_YLD_IND",$A$1,$A$2)</f>
        <v>#NAME?</v>
      </c>
    </row>
    <row r="172" spans="1:18" s="4" customFormat="1" ht="12.75">
      <c r="A172" s="7" t="s">
        <v>352</v>
      </c>
      <c r="B172" s="7" t="s">
        <v>353</v>
      </c>
      <c r="C172" s="7" t="s">
        <v>317</v>
      </c>
      <c r="D172" s="16">
        <v>10</v>
      </c>
      <c r="E172" s="16">
        <v>1</v>
      </c>
      <c r="F172" s="16">
        <v>0</v>
      </c>
      <c r="G172" s="21" t="e">
        <f ca="1">_xll.BDP($A172,"PX_LAST",$A$1,$A$2)</f>
        <v>#NAME?</v>
      </c>
      <c r="H172" s="21">
        <v>28.937999725341797</v>
      </c>
      <c r="I172" s="27" t="e">
        <f t="shared" ca="1" si="2"/>
        <v>#NAME?</v>
      </c>
      <c r="J172" s="31">
        <v>1.6103019714355471</v>
      </c>
      <c r="K172" s="6">
        <v>1.8359999656677251</v>
      </c>
      <c r="L172" s="7" t="s">
        <v>15</v>
      </c>
      <c r="M172" s="6">
        <v>9.1440045843849002E-2</v>
      </c>
      <c r="N172" s="6" t="e">
        <f ca="1">_xll.BDP($A172,"PX_LAST",$A$1,$A$2)</f>
        <v>#NAME?</v>
      </c>
      <c r="O172" s="6">
        <v>15104030</v>
      </c>
      <c r="P172" s="6" t="e">
        <f ca="1">_xll.BDP($A172,"CHG_NET_YTD",$A$1,$A$2)</f>
        <v>#NAME?</v>
      </c>
      <c r="Q172" s="6">
        <v>8.1642255783081055</v>
      </c>
      <c r="R172" s="6" t="e">
        <f ca="1">_xll.BDP($A172,"EQY_DVD_YLD_IND",$A$1,$A$2)</f>
        <v>#NAME?</v>
      </c>
    </row>
    <row r="173" spans="1:18" s="4" customFormat="1" ht="12.75">
      <c r="A173" s="7" t="s">
        <v>354</v>
      </c>
      <c r="B173" s="7" t="s">
        <v>355</v>
      </c>
      <c r="C173" s="7" t="s">
        <v>317</v>
      </c>
      <c r="D173" s="16">
        <v>13</v>
      </c>
      <c r="E173" s="16">
        <v>2</v>
      </c>
      <c r="F173" s="16">
        <v>0</v>
      </c>
      <c r="G173" s="21" t="e">
        <f ca="1">_xll.BDP($A173,"PX_LAST",$A$1,$A$2)</f>
        <v>#NAME?</v>
      </c>
      <c r="H173" s="21">
        <v>67.358001708984375</v>
      </c>
      <c r="I173" s="27" t="e">
        <f t="shared" ca="1" si="2"/>
        <v>#NAME?</v>
      </c>
      <c r="J173" s="31">
        <v>1.355181217193604</v>
      </c>
      <c r="K173" s="6">
        <v>1.4170000553131099</v>
      </c>
      <c r="L173" s="7" t="s">
        <v>15</v>
      </c>
      <c r="M173" s="6">
        <v>0.19594296233152803</v>
      </c>
      <c r="N173" s="6" t="e">
        <f ca="1">_xll.BDP($A173,"PX_LAST",$A$1,$A$2)</f>
        <v>#NAME?</v>
      </c>
      <c r="O173" s="6">
        <v>15104030</v>
      </c>
      <c r="P173" s="6" t="e">
        <f ca="1">_xll.BDP($A173,"CHG_NET_YTD",$A$1,$A$2)</f>
        <v>#NAME?</v>
      </c>
      <c r="Q173" s="6">
        <v>11.379955291748047</v>
      </c>
      <c r="R173" s="6" t="e">
        <f ca="1">_xll.BDP($A173,"EQY_DVD_YLD_IND",$A$1,$A$2)</f>
        <v>#NAME?</v>
      </c>
    </row>
    <row r="174" spans="1:18" s="4" customFormat="1" ht="12.75">
      <c r="A174" s="7" t="s">
        <v>356</v>
      </c>
      <c r="B174" s="7" t="s">
        <v>357</v>
      </c>
      <c r="C174" s="7" t="s">
        <v>317</v>
      </c>
      <c r="D174" s="16">
        <v>4</v>
      </c>
      <c r="E174" s="16">
        <v>3</v>
      </c>
      <c r="F174" s="16">
        <v>0</v>
      </c>
      <c r="G174" s="21" t="e">
        <f ca="1">_xll.BDP($A174,"PX_LAST",$A$1,$A$2)</f>
        <v>#NAME?</v>
      </c>
      <c r="H174" s="21">
        <v>5.9819998741149902</v>
      </c>
      <c r="I174" s="27" t="e">
        <f t="shared" ca="1" si="2"/>
        <v>#NAME?</v>
      </c>
      <c r="J174" s="31"/>
      <c r="K174" s="6">
        <v>0</v>
      </c>
      <c r="L174" s="7" t="s">
        <v>48</v>
      </c>
      <c r="M174" s="6">
        <v>0</v>
      </c>
      <c r="N174" s="6" t="e">
        <f ca="1">_xll.BDP($A174,"PX_LAST",$A$1,$A$2)</f>
        <v>#NAME?</v>
      </c>
      <c r="O174" s="6">
        <v>15104045</v>
      </c>
      <c r="P174" s="6" t="e">
        <f ca="1">_xll.BDP($A174,"CHG_NET_YTD",$A$1,$A$2)</f>
        <v>#NAME?</v>
      </c>
      <c r="Q174" s="6">
        <v>-7.6620888710021973</v>
      </c>
      <c r="R174" s="6" t="e">
        <f ca="1">_xll.BDP($A174,"EQY_DVD_YLD_IND",$A$1,$A$2)</f>
        <v>#NAME?</v>
      </c>
    </row>
    <row r="175" spans="1:18" s="4" customFormat="1" ht="12.75">
      <c r="A175" s="7" t="s">
        <v>358</v>
      </c>
      <c r="B175" s="7" t="s">
        <v>359</v>
      </c>
      <c r="C175" s="7" t="s">
        <v>317</v>
      </c>
      <c r="D175" s="16">
        <v>3</v>
      </c>
      <c r="E175" s="16">
        <v>1</v>
      </c>
      <c r="F175" s="16">
        <v>0</v>
      </c>
      <c r="G175" s="21" t="e">
        <f ca="1">_xll.BDP($A175,"PX_LAST",$A$1,$A$2)</f>
        <v>#NAME?</v>
      </c>
      <c r="H175" s="21">
        <v>54.666999816894531</v>
      </c>
      <c r="I175" s="27" t="e">
        <f t="shared" ca="1" si="2"/>
        <v>#NAME?</v>
      </c>
      <c r="J175" s="31">
        <v>0.283353000879288</v>
      </c>
      <c r="K175" s="6">
        <v>0.32409998774528503</v>
      </c>
      <c r="L175" s="7" t="s">
        <v>15</v>
      </c>
      <c r="M175" s="6">
        <v>3.8999860666747002E-2</v>
      </c>
      <c r="N175" s="6" t="e">
        <f ca="1">_xll.BDP($A175,"PX_LAST",$A$1,$A$2)</f>
        <v>#NAME?</v>
      </c>
      <c r="O175" s="6">
        <v>15103010</v>
      </c>
      <c r="P175" s="6" t="e">
        <f ca="1">_xll.BDP($A175,"CHG_NET_YTD",$A$1,$A$2)</f>
        <v>#NAME?</v>
      </c>
      <c r="Q175" s="6">
        <v>2.3771567270160002E-2</v>
      </c>
      <c r="R175" s="6" t="e">
        <f ca="1">_xll.BDP($A175,"EQY_DVD_YLD_IND",$A$1,$A$2)</f>
        <v>#NAME?</v>
      </c>
    </row>
    <row r="176" spans="1:18" s="4" customFormat="1" ht="12.75">
      <c r="A176" s="7" t="s">
        <v>360</v>
      </c>
      <c r="B176" s="7" t="s">
        <v>361</v>
      </c>
      <c r="C176" s="7" t="s">
        <v>317</v>
      </c>
      <c r="D176" s="16">
        <v>3</v>
      </c>
      <c r="E176" s="16">
        <v>6</v>
      </c>
      <c r="F176" s="16">
        <v>0</v>
      </c>
      <c r="G176" s="21" t="e">
        <f ca="1">_xll.BDP($A176,"PX_LAST",$A$1,$A$2)</f>
        <v>#NAME?</v>
      </c>
      <c r="H176" s="21">
        <v>6.3559999465942383</v>
      </c>
      <c r="I176" s="27" t="e">
        <f t="shared" ca="1" si="2"/>
        <v>#NAME?</v>
      </c>
      <c r="J176" s="31"/>
      <c r="K176" s="6">
        <v>0</v>
      </c>
      <c r="L176" s="7" t="s">
        <v>48</v>
      </c>
      <c r="M176" s="6">
        <v>0</v>
      </c>
      <c r="N176" s="6" t="e">
        <f ca="1">_xll.BDP($A176,"PX_LAST",$A$1,$A$2)</f>
        <v>#NAME?</v>
      </c>
      <c r="O176" s="6">
        <v>15104045</v>
      </c>
      <c r="P176" s="6" t="e">
        <f ca="1">_xll.BDP($A176,"CHG_NET_YTD",$A$1,$A$2)</f>
        <v>#NAME?</v>
      </c>
      <c r="Q176" s="6">
        <v>7.7625494003295898</v>
      </c>
      <c r="R176" s="6" t="e">
        <f ca="1">_xll.BDP($A176,"EQY_DVD_YLD_IND",$A$1,$A$2)</f>
        <v>#NAME?</v>
      </c>
    </row>
    <row r="177" spans="1:18" s="4" customFormat="1" ht="12.75">
      <c r="A177" s="7" t="s">
        <v>362</v>
      </c>
      <c r="B177" s="7" t="s">
        <v>363</v>
      </c>
      <c r="C177" s="7" t="s">
        <v>317</v>
      </c>
      <c r="D177" s="16">
        <v>9</v>
      </c>
      <c r="E177" s="16">
        <v>0</v>
      </c>
      <c r="F177" s="16">
        <v>0</v>
      </c>
      <c r="G177" s="21" t="e">
        <f ca="1">_xll.BDP($A177,"PX_LAST",$A$1,$A$2)</f>
        <v>#NAME?</v>
      </c>
      <c r="H177" s="21">
        <v>11.333000183105469</v>
      </c>
      <c r="I177" s="27" t="e">
        <f t="shared" ca="1" si="2"/>
        <v>#NAME?</v>
      </c>
      <c r="J177" s="31">
        <v>2.6892304420471191</v>
      </c>
      <c r="K177" s="6">
        <v>2.8139998912811279</v>
      </c>
      <c r="L177" s="7" t="s">
        <v>15</v>
      </c>
      <c r="M177" s="6">
        <v>0</v>
      </c>
      <c r="N177" s="6" t="e">
        <f ca="1">_xll.BDP($A177,"PX_LAST",$A$1,$A$2)</f>
        <v>#NAME?</v>
      </c>
      <c r="O177" s="6">
        <v>15104030</v>
      </c>
      <c r="P177" s="6" t="e">
        <f ca="1">_xll.BDP($A177,"CHG_NET_YTD",$A$1,$A$2)</f>
        <v>#NAME?</v>
      </c>
      <c r="Q177" s="6">
        <v>20.814125061035156</v>
      </c>
      <c r="R177" s="6" t="e">
        <f ca="1">_xll.BDP($A177,"EQY_DVD_YLD_IND",$A$1,$A$2)</f>
        <v>#NAME?</v>
      </c>
    </row>
    <row r="178" spans="1:18" s="4" customFormat="1" ht="12.75">
      <c r="A178" s="7" t="s">
        <v>364</v>
      </c>
      <c r="B178" s="7" t="s">
        <v>365</v>
      </c>
      <c r="C178" s="7" t="s">
        <v>317</v>
      </c>
      <c r="D178" s="16">
        <v>5</v>
      </c>
      <c r="E178" s="16">
        <v>5</v>
      </c>
      <c r="F178" s="16">
        <v>1</v>
      </c>
      <c r="G178" s="21" t="e">
        <f ca="1">_xll.BDP($A178,"PX_LAST",$A$1,$A$2)</f>
        <v>#NAME?</v>
      </c>
      <c r="H178" s="21">
        <v>13.86400032043457</v>
      </c>
      <c r="I178" s="27" t="e">
        <f t="shared" ca="1" si="2"/>
        <v>#NAME?</v>
      </c>
      <c r="J178" s="31"/>
      <c r="K178" s="6">
        <v>0</v>
      </c>
      <c r="L178" s="7" t="s">
        <v>27</v>
      </c>
      <c r="M178" s="6">
        <v>0</v>
      </c>
      <c r="N178" s="6" t="e">
        <f ca="1">_xll.BDP($A178,"PX_LAST",$A$1,$A$2)</f>
        <v>#NAME?</v>
      </c>
      <c r="O178" s="6">
        <v>15104030</v>
      </c>
      <c r="P178" s="6" t="e">
        <f ca="1">_xll.BDP($A178,"CHG_NET_YTD",$A$1,$A$2)</f>
        <v>#NAME?</v>
      </c>
      <c r="Q178" s="6">
        <v>2.206531286239624</v>
      </c>
      <c r="R178" s="6" t="e">
        <f ca="1">_xll.BDP($A178,"EQY_DVD_YLD_IND",$A$1,$A$2)</f>
        <v>#NAME?</v>
      </c>
    </row>
    <row r="179" spans="1:18" s="4" customFormat="1" ht="12.75">
      <c r="A179" s="7" t="s">
        <v>366</v>
      </c>
      <c r="B179" s="7" t="s">
        <v>367</v>
      </c>
      <c r="C179" s="7" t="s">
        <v>317</v>
      </c>
      <c r="D179" s="16">
        <v>12</v>
      </c>
      <c r="E179" s="16">
        <v>1</v>
      </c>
      <c r="F179" s="16">
        <v>0</v>
      </c>
      <c r="G179" s="21" t="e">
        <f ca="1">_xll.BDP($A179,"PX_LAST",$A$1,$A$2)</f>
        <v>#NAME?</v>
      </c>
      <c r="H179" s="21">
        <v>11.253999710083008</v>
      </c>
      <c r="I179" s="27" t="e">
        <f t="shared" ca="1" si="2"/>
        <v>#NAME?</v>
      </c>
      <c r="J179" s="31"/>
      <c r="K179" s="6">
        <v>0</v>
      </c>
      <c r="L179" s="7" t="s">
        <v>48</v>
      </c>
      <c r="M179" s="6">
        <v>0</v>
      </c>
      <c r="N179" s="6" t="e">
        <f ca="1">_xll.BDP($A179,"PX_LAST",$A$1,$A$2)</f>
        <v>#NAME?</v>
      </c>
      <c r="O179" s="6">
        <v>15104030</v>
      </c>
      <c r="P179" s="6" t="e">
        <f ca="1">_xll.BDP($A179,"CHG_NET_YTD",$A$1,$A$2)</f>
        <v>#NAME?</v>
      </c>
      <c r="Q179" s="6">
        <v>4.1720952987670898</v>
      </c>
      <c r="R179" s="6" t="e">
        <f ca="1">_xll.BDP($A179,"EQY_DVD_YLD_IND",$A$1,$A$2)</f>
        <v>#NAME?</v>
      </c>
    </row>
    <row r="180" spans="1:18" s="4" customFormat="1" ht="12.75">
      <c r="A180" s="7" t="s">
        <v>368</v>
      </c>
      <c r="B180" s="7" t="s">
        <v>369</v>
      </c>
      <c r="C180" s="7" t="s">
        <v>317</v>
      </c>
      <c r="D180" s="16">
        <v>3</v>
      </c>
      <c r="E180" s="16">
        <v>3</v>
      </c>
      <c r="F180" s="16">
        <v>0</v>
      </c>
      <c r="G180" s="21" t="e">
        <f ca="1">_xll.BDP($A180,"PX_LAST",$A$1,$A$2)</f>
        <v>#NAME?</v>
      </c>
      <c r="H180" s="21">
        <v>21.5</v>
      </c>
      <c r="I180" s="27" t="e">
        <f t="shared" ca="1" si="2"/>
        <v>#NAME?</v>
      </c>
      <c r="J180" s="31">
        <v>5.8746733665466309</v>
      </c>
      <c r="K180" s="6">
        <v>5.994999885559082</v>
      </c>
      <c r="L180" s="7" t="s">
        <v>15</v>
      </c>
      <c r="M180" s="6">
        <v>0.22499999403953602</v>
      </c>
      <c r="N180" s="6" t="e">
        <f ca="1">_xll.BDP($A180,"PX_LAST",$A$1,$A$2)</f>
        <v>#NAME?</v>
      </c>
      <c r="O180" s="6">
        <v>15103010</v>
      </c>
      <c r="P180" s="6" t="e">
        <f ca="1">_xll.BDP($A180,"CHG_NET_YTD",$A$1,$A$2)</f>
        <v>#NAME?</v>
      </c>
      <c r="Q180" s="6">
        <v>0.7853395938873291</v>
      </c>
      <c r="R180" s="6" t="e">
        <f ca="1">_xll.BDP($A180,"EQY_DVD_YLD_IND",$A$1,$A$2)</f>
        <v>#NAME?</v>
      </c>
    </row>
    <row r="181" spans="1:18" s="4" customFormat="1" ht="12.75">
      <c r="A181" s="7" t="s">
        <v>370</v>
      </c>
      <c r="B181" s="7" t="s">
        <v>371</v>
      </c>
      <c r="C181" s="7" t="s">
        <v>317</v>
      </c>
      <c r="D181" s="16">
        <v>2</v>
      </c>
      <c r="E181" s="16">
        <v>2</v>
      </c>
      <c r="F181" s="16">
        <v>0</v>
      </c>
      <c r="G181" s="21" t="e">
        <f ca="1">_xll.BDP($A181,"PX_LAST",$A$1,$A$2)</f>
        <v>#NAME?</v>
      </c>
      <c r="H181" s="21">
        <v>11.154000282287598</v>
      </c>
      <c r="I181" s="27" t="e">
        <f t="shared" ca="1" si="2"/>
        <v>#NAME?</v>
      </c>
      <c r="J181" s="31"/>
      <c r="K181" s="6">
        <v>0</v>
      </c>
      <c r="L181" s="7" t="s">
        <v>48</v>
      </c>
      <c r="M181" s="6">
        <v>0</v>
      </c>
      <c r="N181" s="6" t="e">
        <f ca="1">_xll.BDP($A181,"PX_LAST",$A$1,$A$2)</f>
        <v>#NAME?</v>
      </c>
      <c r="O181" s="6">
        <v>15104030</v>
      </c>
      <c r="P181" s="6" t="e">
        <f ca="1">_xll.BDP($A181,"CHG_NET_YTD",$A$1,$A$2)</f>
        <v>#NAME?</v>
      </c>
      <c r="Q181" s="6">
        <v>8.4054422378540039</v>
      </c>
      <c r="R181" s="6" t="e">
        <f ca="1">_xll.BDP($A181,"EQY_DVD_YLD_IND",$A$1,$A$2)</f>
        <v>#NAME?</v>
      </c>
    </row>
    <row r="182" spans="1:18" s="4" customFormat="1" ht="12.75">
      <c r="A182" s="7" t="s">
        <v>372</v>
      </c>
      <c r="B182" s="7" t="s">
        <v>373</v>
      </c>
      <c r="C182" s="7" t="s">
        <v>317</v>
      </c>
      <c r="D182" s="16">
        <v>10</v>
      </c>
      <c r="E182" s="16">
        <v>2</v>
      </c>
      <c r="F182" s="16">
        <v>0</v>
      </c>
      <c r="G182" s="21" t="e">
        <f ca="1">_xll.BDP($A182,"PX_LAST",$A$1,$A$2)</f>
        <v>#NAME?</v>
      </c>
      <c r="H182" s="21">
        <v>11.524999618530273</v>
      </c>
      <c r="I182" s="27" t="e">
        <f t="shared" ca="1" si="2"/>
        <v>#NAME?</v>
      </c>
      <c r="J182" s="31">
        <v>1.036269426345825</v>
      </c>
      <c r="K182" s="6">
        <v>1.060999989509583</v>
      </c>
      <c r="L182" s="7" t="s">
        <v>15</v>
      </c>
      <c r="M182" s="6">
        <v>0</v>
      </c>
      <c r="N182" s="6" t="e">
        <f ca="1">_xll.BDP($A182,"PX_LAST",$A$1,$A$2)</f>
        <v>#NAME?</v>
      </c>
      <c r="O182" s="6">
        <v>15104030</v>
      </c>
      <c r="P182" s="6" t="e">
        <f ca="1">_xll.BDP($A182,"CHG_NET_YTD",$A$1,$A$2)</f>
        <v>#NAME?</v>
      </c>
      <c r="Q182" s="6">
        <v>6.882026195526123</v>
      </c>
      <c r="R182" s="6" t="e">
        <f ca="1">_xll.BDP($A182,"EQY_DVD_YLD_IND",$A$1,$A$2)</f>
        <v>#NAME?</v>
      </c>
    </row>
    <row r="183" spans="1:18" s="4" customFormat="1" ht="12.75">
      <c r="A183" s="7" t="s">
        <v>374</v>
      </c>
      <c r="B183" s="7" t="s">
        <v>375</v>
      </c>
      <c r="C183" s="7" t="s">
        <v>317</v>
      </c>
      <c r="D183" s="16">
        <v>8</v>
      </c>
      <c r="E183" s="16">
        <v>4</v>
      </c>
      <c r="F183" s="16">
        <v>0</v>
      </c>
      <c r="G183" s="21" t="e">
        <f ca="1">_xll.BDP($A183,"PX_LAST",$A$1,$A$2)</f>
        <v>#NAME?</v>
      </c>
      <c r="H183" s="21">
        <v>24.777999877929688</v>
      </c>
      <c r="I183" s="27" t="e">
        <f t="shared" ca="1" si="2"/>
        <v>#NAME?</v>
      </c>
      <c r="J183" s="31"/>
      <c r="K183" s="6">
        <v>0</v>
      </c>
      <c r="L183" s="7" t="s">
        <v>48</v>
      </c>
      <c r="M183" s="6">
        <v>0</v>
      </c>
      <c r="N183" s="6" t="e">
        <f ca="1">_xll.BDP($A183,"PX_LAST",$A$1,$A$2)</f>
        <v>#NAME?</v>
      </c>
      <c r="O183" s="6">
        <v>15104045</v>
      </c>
      <c r="P183" s="6" t="e">
        <f ca="1">_xll.BDP($A183,"CHG_NET_YTD",$A$1,$A$2)</f>
        <v>#NAME?</v>
      </c>
      <c r="Q183" s="6">
        <v>-1.371153712272644</v>
      </c>
      <c r="R183" s="6" t="e">
        <f ca="1">_xll.BDP($A183,"EQY_DVD_YLD_IND",$A$1,$A$2)</f>
        <v>#NAME?</v>
      </c>
    </row>
    <row r="184" spans="1:18" s="4" customFormat="1" ht="12.75">
      <c r="A184" s="7" t="s">
        <v>376</v>
      </c>
      <c r="B184" s="7" t="s">
        <v>377</v>
      </c>
      <c r="C184" s="7" t="s">
        <v>317</v>
      </c>
      <c r="D184" s="16">
        <v>5</v>
      </c>
      <c r="E184" s="16">
        <v>4</v>
      </c>
      <c r="F184" s="16">
        <v>0</v>
      </c>
      <c r="G184" s="21" t="e">
        <f ca="1">_xll.BDP($A184,"PX_LAST",$A$1,$A$2)</f>
        <v>#NAME?</v>
      </c>
      <c r="H184" s="21">
        <v>21.555999755859375</v>
      </c>
      <c r="I184" s="27" t="e">
        <f t="shared" ca="1" si="2"/>
        <v>#NAME?</v>
      </c>
      <c r="J184" s="31"/>
      <c r="K184" s="6">
        <v>0</v>
      </c>
      <c r="L184" s="7" t="s">
        <v>48</v>
      </c>
      <c r="M184" s="6">
        <v>0</v>
      </c>
      <c r="N184" s="6" t="e">
        <f ca="1">_xll.BDP($A184,"PX_LAST",$A$1,$A$2)</f>
        <v>#NAME?</v>
      </c>
      <c r="O184" s="6">
        <v>15104030</v>
      </c>
      <c r="P184" s="6" t="e">
        <f ca="1">_xll.BDP($A184,"CHG_NET_YTD",$A$1,$A$2)</f>
        <v>#NAME?</v>
      </c>
      <c r="Q184" s="6">
        <v>10.546626091003418</v>
      </c>
      <c r="R184" s="6" t="e">
        <f ca="1">_xll.BDP($A184,"EQY_DVD_YLD_IND",$A$1,$A$2)</f>
        <v>#NAME?</v>
      </c>
    </row>
    <row r="185" spans="1:18" s="4" customFormat="1" ht="12.75">
      <c r="A185" s="7" t="s">
        <v>378</v>
      </c>
      <c r="B185" s="7" t="s">
        <v>379</v>
      </c>
      <c r="C185" s="7" t="s">
        <v>317</v>
      </c>
      <c r="D185" s="16">
        <v>13</v>
      </c>
      <c r="E185" s="16">
        <v>1</v>
      </c>
      <c r="F185" s="16">
        <v>0</v>
      </c>
      <c r="G185" s="21" t="e">
        <f ca="1">_xll.BDP($A185,"PX_LAST",$A$1,$A$2)</f>
        <v>#NAME?</v>
      </c>
      <c r="H185" s="21">
        <v>51.999000549316406</v>
      </c>
      <c r="I185" s="27" t="e">
        <f t="shared" ca="1" si="2"/>
        <v>#NAME?</v>
      </c>
      <c r="J185" s="31"/>
      <c r="K185" s="6">
        <v>0</v>
      </c>
      <c r="L185" s="7" t="s">
        <v>48</v>
      </c>
      <c r="M185" s="6">
        <v>0</v>
      </c>
      <c r="N185" s="6" t="e">
        <f ca="1">_xll.BDP($A185,"PX_LAST",$A$1,$A$2)</f>
        <v>#NAME?</v>
      </c>
      <c r="O185" s="6">
        <v>15104020</v>
      </c>
      <c r="P185" s="6" t="e">
        <f ca="1">_xll.BDP($A185,"CHG_NET_YTD",$A$1,$A$2)</f>
        <v>#NAME?</v>
      </c>
      <c r="Q185" s="6">
        <v>8.5313615798950195</v>
      </c>
      <c r="R185" s="6" t="e">
        <f ca="1">_xll.BDP($A185,"EQY_DVD_YLD_IND",$A$1,$A$2)</f>
        <v>#NAME?</v>
      </c>
    </row>
    <row r="186" spans="1:18" s="4" customFormat="1" ht="12.75">
      <c r="A186" s="7" t="s">
        <v>380</v>
      </c>
      <c r="B186" s="7" t="s">
        <v>381</v>
      </c>
      <c r="C186" s="7" t="s">
        <v>317</v>
      </c>
      <c r="D186" s="16">
        <v>5</v>
      </c>
      <c r="E186" s="16">
        <v>15</v>
      </c>
      <c r="F186" s="16">
        <v>2</v>
      </c>
      <c r="G186" s="21" t="e">
        <f ca="1">_xll.BDP($A186,"PX_LAST",$A$1,$A$2)</f>
        <v>#NAME?</v>
      </c>
      <c r="H186" s="21">
        <v>9.1009998321533203</v>
      </c>
      <c r="I186" s="27" t="e">
        <f t="shared" ca="1" si="2"/>
        <v>#NAME?</v>
      </c>
      <c r="J186" s="31">
        <v>4.0223464965820313</v>
      </c>
      <c r="K186" s="6">
        <v>5.2439999580383301</v>
      </c>
      <c r="L186" s="7" t="s">
        <v>15</v>
      </c>
      <c r="M186" s="6">
        <v>0.11756577739891701</v>
      </c>
      <c r="N186" s="6" t="e">
        <f ca="1">_xll.BDP($A186,"PX_LAST",$A$1,$A$2)</f>
        <v>#NAME?</v>
      </c>
      <c r="O186" s="6">
        <v>15104025</v>
      </c>
      <c r="P186" s="6" t="e">
        <f ca="1">_xll.BDP($A186,"CHG_NET_YTD",$A$1,$A$2)</f>
        <v>#NAME?</v>
      </c>
      <c r="Q186" s="6">
        <v>7.5210585594177246</v>
      </c>
      <c r="R186" s="6" t="e">
        <f ca="1">_xll.BDP($A186,"EQY_DVD_YLD_IND",$A$1,$A$2)</f>
        <v>#NAME?</v>
      </c>
    </row>
    <row r="187" spans="1:18" s="4" customFormat="1" ht="12.75">
      <c r="A187" s="7" t="s">
        <v>382</v>
      </c>
      <c r="B187" s="7" t="s">
        <v>383</v>
      </c>
      <c r="C187" s="7" t="s">
        <v>317</v>
      </c>
      <c r="D187" s="16">
        <v>6</v>
      </c>
      <c r="E187" s="16">
        <v>0</v>
      </c>
      <c r="F187" s="16">
        <v>0</v>
      </c>
      <c r="G187" s="21" t="e">
        <f ca="1">_xll.BDP($A187,"PX_LAST",$A$1,$A$2)</f>
        <v>#NAME?</v>
      </c>
      <c r="H187" s="21">
        <v>29.856000900268555</v>
      </c>
      <c r="I187" s="27" t="e">
        <f t="shared" ca="1" si="2"/>
        <v>#NAME?</v>
      </c>
      <c r="J187" s="31">
        <v>2.1110236644744869</v>
      </c>
      <c r="K187" s="6">
        <v>2.3359999656677251</v>
      </c>
      <c r="L187" s="7" t="s">
        <v>15</v>
      </c>
      <c r="M187" s="6">
        <v>0.130628638310155</v>
      </c>
      <c r="N187" s="6" t="e">
        <f ca="1">_xll.BDP($A187,"PX_LAST",$A$1,$A$2)</f>
        <v>#NAME?</v>
      </c>
      <c r="O187" s="6">
        <v>15104045</v>
      </c>
      <c r="P187" s="6" t="e">
        <f ca="1">_xll.BDP($A187,"CHG_NET_YTD",$A$1,$A$2)</f>
        <v>#NAME?</v>
      </c>
      <c r="Q187" s="6">
        <v>11.855198860168457</v>
      </c>
      <c r="R187" s="6" t="e">
        <f ca="1">_xll.BDP($A187,"EQY_DVD_YLD_IND",$A$1,$A$2)</f>
        <v>#NAME?</v>
      </c>
    </row>
    <row r="188" spans="1:18" s="4" customFormat="1" ht="12.75">
      <c r="A188" s="7" t="s">
        <v>384</v>
      </c>
      <c r="B188" s="7" t="s">
        <v>385</v>
      </c>
      <c r="C188" s="7" t="s">
        <v>317</v>
      </c>
      <c r="D188" s="16">
        <v>1</v>
      </c>
      <c r="E188" s="16">
        <v>6</v>
      </c>
      <c r="F188" s="16">
        <v>0</v>
      </c>
      <c r="G188" s="21" t="e">
        <f ca="1">_xll.BDP($A188,"PX_LAST",$A$1,$A$2)</f>
        <v>#NAME?</v>
      </c>
      <c r="H188" s="21">
        <v>35</v>
      </c>
      <c r="I188" s="27" t="e">
        <f t="shared" ca="1" si="2"/>
        <v>#NAME?</v>
      </c>
      <c r="J188" s="31">
        <v>7.3030776977539063</v>
      </c>
      <c r="K188" s="6">
        <v>7.6469998359680176</v>
      </c>
      <c r="L188" s="7" t="s">
        <v>15</v>
      </c>
      <c r="M188" s="6">
        <v>1</v>
      </c>
      <c r="N188" s="6" t="e">
        <f ca="1">_xll.BDP($A188,"PX_LAST",$A$1,$A$2)</f>
        <v>#NAME?</v>
      </c>
      <c r="O188" s="6">
        <v>15104050</v>
      </c>
      <c r="P188" s="6" t="e">
        <f ca="1">_xll.BDP($A188,"CHG_NET_YTD",$A$1,$A$2)</f>
        <v>#NAME?</v>
      </c>
      <c r="Q188" s="6">
        <v>14.294219970703125</v>
      </c>
      <c r="R188" s="6" t="e">
        <f ca="1">_xll.BDP($A188,"EQY_DVD_YLD_IND",$A$1,$A$2)</f>
        <v>#NAME?</v>
      </c>
    </row>
    <row r="189" spans="1:18" s="4" customFormat="1" ht="12.75">
      <c r="A189" s="7" t="s">
        <v>386</v>
      </c>
      <c r="B189" s="7" t="s">
        <v>387</v>
      </c>
      <c r="C189" s="7" t="s">
        <v>317</v>
      </c>
      <c r="D189" s="16">
        <v>6</v>
      </c>
      <c r="E189" s="16">
        <v>1</v>
      </c>
      <c r="F189" s="16">
        <v>0</v>
      </c>
      <c r="G189" s="21" t="e">
        <f ca="1">_xll.BDP($A189,"PX_LAST",$A$1,$A$2)</f>
        <v>#NAME?</v>
      </c>
      <c r="H189" s="21">
        <v>32</v>
      </c>
      <c r="I189" s="27" t="e">
        <f t="shared" ca="1" si="2"/>
        <v>#NAME?</v>
      </c>
      <c r="J189" s="31"/>
      <c r="K189" s="6">
        <v>0</v>
      </c>
      <c r="L189" s="7" t="s">
        <v>27</v>
      </c>
      <c r="M189" s="6">
        <v>0</v>
      </c>
      <c r="N189" s="6" t="e">
        <f ca="1">_xll.BDP($A189,"PX_LAST",$A$1,$A$2)</f>
        <v>#NAME?</v>
      </c>
      <c r="O189" s="6">
        <v>15105010</v>
      </c>
      <c r="P189" s="6" t="e">
        <f ca="1">_xll.BDP($A189,"CHG_NET_YTD",$A$1,$A$2)</f>
        <v>#NAME?</v>
      </c>
      <c r="Q189" s="6">
        <v>0.89160269498825107</v>
      </c>
      <c r="R189" s="6" t="e">
        <f ca="1">_xll.BDP($A189,"EQY_DVD_YLD_IND",$A$1,$A$2)</f>
        <v>#NAME?</v>
      </c>
    </row>
    <row r="190" spans="1:18" s="4" customFormat="1" ht="12.75">
      <c r="A190" s="7" t="s">
        <v>388</v>
      </c>
      <c r="B190" s="7" t="s">
        <v>389</v>
      </c>
      <c r="C190" s="7" t="s">
        <v>317</v>
      </c>
      <c r="D190" s="16">
        <v>4</v>
      </c>
      <c r="E190" s="16">
        <v>5</v>
      </c>
      <c r="F190" s="16">
        <v>2</v>
      </c>
      <c r="G190" s="21" t="e">
        <f ca="1">_xll.BDP($A190,"PX_LAST",$A$1,$A$2)</f>
        <v>#NAME?</v>
      </c>
      <c r="H190" s="21">
        <v>60.303001403808594</v>
      </c>
      <c r="I190" s="27" t="e">
        <f t="shared" ca="1" si="2"/>
        <v>#NAME?</v>
      </c>
      <c r="J190" s="31">
        <v>1.601071357727051</v>
      </c>
      <c r="K190" s="6">
        <v>1.3890000581741331</v>
      </c>
      <c r="L190" s="7" t="s">
        <v>15</v>
      </c>
      <c r="M190" s="6">
        <v>0.22860010974332701</v>
      </c>
      <c r="N190" s="6" t="e">
        <f ca="1">_xll.BDP($A190,"PX_LAST",$A$1,$A$2)</f>
        <v>#NAME?</v>
      </c>
      <c r="O190" s="6">
        <v>15101010</v>
      </c>
      <c r="P190" s="6" t="e">
        <f ca="1">_xll.BDP($A190,"CHG_NET_YTD",$A$1,$A$2)</f>
        <v>#NAME?</v>
      </c>
      <c r="Q190" s="6">
        <v>16.055410385131836</v>
      </c>
      <c r="R190" s="6" t="e">
        <f ca="1">_xll.BDP($A190,"EQY_DVD_YLD_IND",$A$1,$A$2)</f>
        <v>#NAME?</v>
      </c>
    </row>
    <row r="191" spans="1:18" s="4" customFormat="1" ht="12.75">
      <c r="A191" s="7" t="s">
        <v>390</v>
      </c>
      <c r="B191" s="7" t="s">
        <v>391</v>
      </c>
      <c r="C191" s="7" t="s">
        <v>317</v>
      </c>
      <c r="D191" s="16">
        <v>2</v>
      </c>
      <c r="E191" s="16">
        <v>4</v>
      </c>
      <c r="F191" s="16">
        <v>0</v>
      </c>
      <c r="G191" s="21" t="e">
        <f ca="1">_xll.BDP($A191,"PX_LAST",$A$1,$A$2)</f>
        <v>#NAME?</v>
      </c>
      <c r="H191" s="21">
        <v>13.277000427246094</v>
      </c>
      <c r="I191" s="27" t="e">
        <f t="shared" ca="1" si="2"/>
        <v>#NAME?</v>
      </c>
      <c r="J191" s="31">
        <v>0.27954003214836104</v>
      </c>
      <c r="K191" s="6">
        <v>0.27300000190734902</v>
      </c>
      <c r="L191" s="7" t="s">
        <v>15</v>
      </c>
      <c r="M191" s="6">
        <v>7.9683466644070011E-3</v>
      </c>
      <c r="N191" s="6" t="e">
        <f ca="1">_xll.BDP($A191,"PX_LAST",$A$1,$A$2)</f>
        <v>#NAME?</v>
      </c>
      <c r="O191" s="6">
        <v>15104045</v>
      </c>
      <c r="P191" s="6" t="e">
        <f ca="1">_xll.BDP($A191,"CHG_NET_YTD",$A$1,$A$2)</f>
        <v>#NAME?</v>
      </c>
      <c r="Q191" s="6">
        <v>0.53191864490509</v>
      </c>
      <c r="R191" s="6" t="e">
        <f ca="1">_xll.BDP($A191,"EQY_DVD_YLD_IND",$A$1,$A$2)</f>
        <v>#NAME?</v>
      </c>
    </row>
    <row r="192" spans="1:18" s="4" customFormat="1" ht="12.75">
      <c r="A192" s="7" t="s">
        <v>392</v>
      </c>
      <c r="B192" s="7" t="s">
        <v>393</v>
      </c>
      <c r="C192" s="7" t="s">
        <v>317</v>
      </c>
      <c r="D192" s="16">
        <v>18</v>
      </c>
      <c r="E192" s="16">
        <v>5</v>
      </c>
      <c r="F192" s="16">
        <v>1</v>
      </c>
      <c r="G192" s="21" t="e">
        <f ca="1">_xll.BDP($A192,"PX_LAST",$A$1,$A$2)</f>
        <v>#NAME?</v>
      </c>
      <c r="H192" s="21">
        <v>57.3489990234375</v>
      </c>
      <c r="I192" s="27" t="e">
        <f t="shared" ca="1" si="2"/>
        <v>#NAME?</v>
      </c>
      <c r="J192" s="31">
        <v>0.90892565250396706</v>
      </c>
      <c r="K192" s="6">
        <v>2.002000093460083</v>
      </c>
      <c r="L192" s="7" t="s">
        <v>15</v>
      </c>
      <c r="M192" s="6">
        <v>0.125</v>
      </c>
      <c r="N192" s="6" t="e">
        <f ca="1">_xll.BDP($A192,"PX_LAST",$A$1,$A$2)</f>
        <v>#NAME?</v>
      </c>
      <c r="O192" s="6">
        <v>15104020</v>
      </c>
      <c r="P192" s="6" t="e">
        <f ca="1">_xll.BDP($A192,"CHG_NET_YTD",$A$1,$A$2)</f>
        <v>#NAME?</v>
      </c>
      <c r="Q192" s="6">
        <v>6.5208902359008789</v>
      </c>
      <c r="R192" s="6" t="e">
        <f ca="1">_xll.BDP($A192,"EQY_DVD_YLD_IND",$A$1,$A$2)</f>
        <v>#NAME?</v>
      </c>
    </row>
    <row r="193" spans="1:18" s="4" customFormat="1" ht="12.75">
      <c r="A193" s="7" t="s">
        <v>394</v>
      </c>
      <c r="B193" s="7" t="s">
        <v>395</v>
      </c>
      <c r="C193" s="7" t="s">
        <v>317</v>
      </c>
      <c r="D193" s="16">
        <v>9</v>
      </c>
      <c r="E193" s="16">
        <v>4</v>
      </c>
      <c r="F193" s="16">
        <v>0</v>
      </c>
      <c r="G193" s="21" t="e">
        <f ca="1">_xll.BDP($A193,"PX_LAST",$A$1,$A$2)</f>
        <v>#NAME?</v>
      </c>
      <c r="H193" s="21">
        <v>15.352999687194824</v>
      </c>
      <c r="I193" s="27" t="e">
        <f t="shared" ca="1" si="2"/>
        <v>#NAME?</v>
      </c>
      <c r="J193" s="31">
        <v>0.90883541107177712</v>
      </c>
      <c r="K193" s="6">
        <v>0.83689999580383312</v>
      </c>
      <c r="L193" s="7" t="s">
        <v>15</v>
      </c>
      <c r="M193" s="6">
        <v>3.2657159577539001E-2</v>
      </c>
      <c r="N193" s="6" t="e">
        <f ca="1">_xll.BDP($A193,"PX_LAST",$A$1,$A$2)</f>
        <v>#NAME?</v>
      </c>
      <c r="O193" s="6">
        <v>15104030</v>
      </c>
      <c r="P193" s="6" t="e">
        <f ca="1">_xll.BDP($A193,"CHG_NET_YTD",$A$1,$A$2)</f>
        <v>#NAME?</v>
      </c>
      <c r="Q193" s="6">
        <v>5.7706356048583984</v>
      </c>
      <c r="R193" s="6" t="e">
        <f ca="1">_xll.BDP($A193,"EQY_DVD_YLD_IND",$A$1,$A$2)</f>
        <v>#NAME?</v>
      </c>
    </row>
    <row r="194" spans="1:18" s="4" customFormat="1" ht="12.75">
      <c r="A194" s="7" t="s">
        <v>396</v>
      </c>
      <c r="B194" s="7" t="s">
        <v>397</v>
      </c>
      <c r="C194" s="7" t="s">
        <v>317</v>
      </c>
      <c r="D194" s="16">
        <v>8</v>
      </c>
      <c r="E194" s="16">
        <v>0</v>
      </c>
      <c r="F194" s="16">
        <v>0</v>
      </c>
      <c r="G194" s="21" t="e">
        <f ca="1">_xll.BDP($A194,"PX_LAST",$A$1,$A$2)</f>
        <v>#NAME?</v>
      </c>
      <c r="H194" s="21">
        <v>13.142999649047852</v>
      </c>
      <c r="I194" s="27" t="e">
        <f t="shared" ca="1" si="2"/>
        <v>#NAME?</v>
      </c>
      <c r="J194" s="31"/>
      <c r="K194" s="6">
        <v>0</v>
      </c>
      <c r="L194" s="7" t="s">
        <v>48</v>
      </c>
      <c r="M194" s="6">
        <v>0</v>
      </c>
      <c r="N194" s="6" t="e">
        <f ca="1">_xll.BDP($A194,"PX_LAST",$A$1,$A$2)</f>
        <v>#NAME?</v>
      </c>
      <c r="O194" s="6">
        <v>15104040</v>
      </c>
      <c r="P194" s="6" t="e">
        <f ca="1">_xll.BDP($A194,"CHG_NET_YTD",$A$1,$A$2)</f>
        <v>#NAME?</v>
      </c>
      <c r="Q194" s="6">
        <v>7.1604924201965332</v>
      </c>
      <c r="R194" s="6" t="e">
        <f ca="1">_xll.BDP($A194,"EQY_DVD_YLD_IND",$A$1,$A$2)</f>
        <v>#NAME?</v>
      </c>
    </row>
    <row r="195" spans="1:18" s="4" customFormat="1" ht="12.75">
      <c r="A195" s="7" t="s">
        <v>398</v>
      </c>
      <c r="B195" s="7" t="s">
        <v>399</v>
      </c>
      <c r="C195" s="7" t="s">
        <v>317</v>
      </c>
      <c r="D195" s="16">
        <v>10</v>
      </c>
      <c r="E195" s="16">
        <v>0</v>
      </c>
      <c r="F195" s="16">
        <v>0</v>
      </c>
      <c r="G195" s="21" t="e">
        <f ca="1">_xll.BDP($A195,"PX_LAST",$A$1,$A$2)</f>
        <v>#NAME?</v>
      </c>
      <c r="H195" s="21">
        <v>14.369999885559082</v>
      </c>
      <c r="I195" s="27" t="e">
        <f t="shared" ca="1" si="2"/>
        <v>#NAME?</v>
      </c>
      <c r="J195" s="31"/>
      <c r="K195" s="6"/>
      <c r="L195" s="7" t="s">
        <v>48</v>
      </c>
      <c r="M195" s="6">
        <v>0</v>
      </c>
      <c r="N195" s="6" t="e">
        <f ca="1">_xll.BDP($A195,"PX_LAST",$A$1,$A$2)</f>
        <v>#NAME?</v>
      </c>
      <c r="O195" s="6">
        <v>15104020</v>
      </c>
      <c r="P195" s="6" t="e">
        <f ca="1">_xll.BDP($A195,"CHG_NET_YTD",$A$1,$A$2)</f>
        <v>#NAME?</v>
      </c>
      <c r="Q195" s="6">
        <v>9.1121530532836914</v>
      </c>
      <c r="R195" s="6" t="e">
        <f ca="1">_xll.BDP($A195,"EQY_DVD_YLD_IND",$A$1,$A$2)</f>
        <v>#NAME?</v>
      </c>
    </row>
    <row r="196" spans="1:18" s="4" customFormat="1" ht="12.75">
      <c r="A196" s="7" t="s">
        <v>400</v>
      </c>
      <c r="B196" s="7" t="s">
        <v>401</v>
      </c>
      <c r="C196" s="7" t="s">
        <v>317</v>
      </c>
      <c r="D196" s="16">
        <v>12</v>
      </c>
      <c r="E196" s="16">
        <v>0</v>
      </c>
      <c r="F196" s="16">
        <v>0</v>
      </c>
      <c r="G196" s="21" t="e">
        <f ca="1">_xll.BDP($A196,"PX_LAST",$A$1,$A$2)</f>
        <v>#NAME?</v>
      </c>
      <c r="H196" s="21">
        <v>5.2080001831054688</v>
      </c>
      <c r="I196" s="27" t="e">
        <f t="shared" ca="1" si="2"/>
        <v>#NAME?</v>
      </c>
      <c r="J196" s="31"/>
      <c r="K196" s="6">
        <v>0</v>
      </c>
      <c r="L196" s="7" t="s">
        <v>48</v>
      </c>
      <c r="M196" s="6">
        <v>0</v>
      </c>
      <c r="N196" s="6" t="e">
        <f ca="1">_xll.BDP($A196,"PX_LAST",$A$1,$A$2)</f>
        <v>#NAME?</v>
      </c>
      <c r="O196" s="6">
        <v>15104030</v>
      </c>
      <c r="P196" s="6" t="e">
        <f ca="1">_xll.BDP($A196,"CHG_NET_YTD",$A$1,$A$2)</f>
        <v>#NAME?</v>
      </c>
      <c r="Q196" s="6">
        <v>-3.4285681247711182</v>
      </c>
      <c r="R196" s="6" t="e">
        <f ca="1">_xll.BDP($A196,"EQY_DVD_YLD_IND",$A$1,$A$2)</f>
        <v>#NAME?</v>
      </c>
    </row>
    <row r="197" spans="1:18" s="4" customFormat="1" ht="12.75">
      <c r="A197" s="7" t="s">
        <v>402</v>
      </c>
      <c r="B197" s="7" t="s">
        <v>403</v>
      </c>
      <c r="C197" s="7" t="s">
        <v>317</v>
      </c>
      <c r="D197" s="16">
        <v>8</v>
      </c>
      <c r="E197" s="16">
        <v>4</v>
      </c>
      <c r="F197" s="16">
        <v>0</v>
      </c>
      <c r="G197" s="21" t="e">
        <f ca="1">_xll.BDP($A197,"PX_LAST",$A$1,$A$2)</f>
        <v>#NAME?</v>
      </c>
      <c r="H197" s="21">
        <v>21.625</v>
      </c>
      <c r="I197" s="27" t="e">
        <f t="shared" ca="1" si="2"/>
        <v>#NAME?</v>
      </c>
      <c r="J197" s="31"/>
      <c r="K197" s="6">
        <v>0</v>
      </c>
      <c r="L197" s="7" t="s">
        <v>48</v>
      </c>
      <c r="M197" s="6">
        <v>0</v>
      </c>
      <c r="N197" s="6" t="e">
        <f ca="1">_xll.BDP($A197,"PX_LAST",$A$1,$A$2)</f>
        <v>#NAME?</v>
      </c>
      <c r="O197" s="6">
        <v>15104025</v>
      </c>
      <c r="P197" s="6" t="e">
        <f ca="1">_xll.BDP($A197,"CHG_NET_YTD",$A$1,$A$2)</f>
        <v>#NAME?</v>
      </c>
      <c r="Q197" s="6">
        <v>8.8519401550292969</v>
      </c>
      <c r="R197" s="6" t="e">
        <f ca="1">_xll.BDP($A197,"EQY_DVD_YLD_IND",$A$1,$A$2)</f>
        <v>#NAME?</v>
      </c>
    </row>
    <row r="198" spans="1:18" s="4" customFormat="1" ht="12.75">
      <c r="A198" s="7" t="s">
        <v>404</v>
      </c>
      <c r="B198" s="7" t="s">
        <v>405</v>
      </c>
      <c r="C198" s="7" t="s">
        <v>317</v>
      </c>
      <c r="D198" s="16">
        <v>3</v>
      </c>
      <c r="E198" s="16">
        <v>4</v>
      </c>
      <c r="F198" s="16">
        <v>1</v>
      </c>
      <c r="G198" s="21" t="e">
        <f ca="1">_xll.BDP($A198,"PX_LAST",$A$1,$A$2)</f>
        <v>#NAME?</v>
      </c>
      <c r="H198" s="21">
        <v>48.179000854492188</v>
      </c>
      <c r="I198" s="27" t="e">
        <f t="shared" ref="I198:I242" ca="1" si="3">(H198-G198)/G198</f>
        <v>#NAME?</v>
      </c>
      <c r="J198" s="31">
        <v>3.4433283805847168</v>
      </c>
      <c r="K198" s="6">
        <v>4.1649999618530273</v>
      </c>
      <c r="L198" s="7" t="s">
        <v>15</v>
      </c>
      <c r="M198" s="6">
        <v>3.4200000762939449</v>
      </c>
      <c r="N198" s="6" t="e">
        <f ca="1">_xll.BDP($A198,"PX_LAST",$A$1,$A$2)</f>
        <v>#NAME?</v>
      </c>
      <c r="O198" s="6">
        <v>15104050</v>
      </c>
      <c r="P198" s="6" t="e">
        <f ca="1">_xll.BDP($A198,"CHG_NET_YTD",$A$1,$A$2)</f>
        <v>#NAME?</v>
      </c>
      <c r="Q198" s="6">
        <v>10.295772552490234</v>
      </c>
      <c r="R198" s="6" t="e">
        <f ca="1">_xll.BDP($A198,"EQY_DVD_YLD_IND",$A$1,$A$2)</f>
        <v>#NAME?</v>
      </c>
    </row>
    <row r="199" spans="1:18" s="4" customFormat="1" ht="12.75">
      <c r="A199" s="7" t="s">
        <v>406</v>
      </c>
      <c r="B199" s="7" t="s">
        <v>407</v>
      </c>
      <c r="C199" s="7" t="s">
        <v>317</v>
      </c>
      <c r="D199" s="16">
        <v>17</v>
      </c>
      <c r="E199" s="16">
        <v>6</v>
      </c>
      <c r="F199" s="16">
        <v>1</v>
      </c>
      <c r="G199" s="21" t="e">
        <f ca="1">_xll.BDP($A199,"PX_LAST",$A$1,$A$2)</f>
        <v>#NAME?</v>
      </c>
      <c r="H199" s="21">
        <v>128.31700134277344</v>
      </c>
      <c r="I199" s="27" t="e">
        <f t="shared" ca="1" si="3"/>
        <v>#NAME?</v>
      </c>
      <c r="J199" s="31">
        <v>2.5839695930480961</v>
      </c>
      <c r="K199" s="6">
        <v>3.1500000953674321</v>
      </c>
      <c r="L199" s="7" t="s">
        <v>15</v>
      </c>
      <c r="M199" s="6">
        <v>0.627017440530522</v>
      </c>
      <c r="N199" s="6" t="e">
        <f ca="1">_xll.BDP($A199,"PX_LAST",$A$1,$A$2)</f>
        <v>#NAME?</v>
      </c>
      <c r="O199" s="6">
        <v>15101030</v>
      </c>
      <c r="P199" s="6" t="e">
        <f ca="1">_xll.BDP($A199,"CHG_NET_YTD",$A$1,$A$2)</f>
        <v>#NAME?</v>
      </c>
      <c r="Q199" s="6">
        <v>3.7531604766845703</v>
      </c>
      <c r="R199" s="6" t="e">
        <f ca="1">_xll.BDP($A199,"EQY_DVD_YLD_IND",$A$1,$A$2)</f>
        <v>#NAME?</v>
      </c>
    </row>
    <row r="200" spans="1:18" s="4" customFormat="1" ht="12.75">
      <c r="A200" s="7" t="s">
        <v>408</v>
      </c>
      <c r="B200" s="7" t="s">
        <v>409</v>
      </c>
      <c r="C200" s="7" t="s">
        <v>317</v>
      </c>
      <c r="D200" s="16">
        <v>12</v>
      </c>
      <c r="E200" s="16">
        <v>1</v>
      </c>
      <c r="F200" s="16">
        <v>0</v>
      </c>
      <c r="G200" s="21" t="e">
        <f ca="1">_xll.BDP($A200,"PX_LAST",$A$1,$A$2)</f>
        <v>#NAME?</v>
      </c>
      <c r="H200" s="21">
        <v>28.659999847412109</v>
      </c>
      <c r="I200" s="27" t="e">
        <f t="shared" ca="1" si="3"/>
        <v>#NAME?</v>
      </c>
      <c r="J200" s="31"/>
      <c r="K200" s="6">
        <v>0</v>
      </c>
      <c r="L200" s="7" t="s">
        <v>48</v>
      </c>
      <c r="M200" s="6">
        <v>0</v>
      </c>
      <c r="N200" s="6" t="e">
        <f ca="1">_xll.BDP($A200,"PX_LAST",$A$1,$A$2)</f>
        <v>#NAME?</v>
      </c>
      <c r="O200" s="6">
        <v>15104020</v>
      </c>
      <c r="P200" s="6" t="e">
        <f ca="1">_xll.BDP($A200,"CHG_NET_YTD",$A$1,$A$2)</f>
        <v>#NAME?</v>
      </c>
      <c r="Q200" s="6">
        <v>5.5507783889770508</v>
      </c>
      <c r="R200" s="6" t="e">
        <f ca="1">_xll.BDP($A200,"EQY_DVD_YLD_IND",$A$1,$A$2)</f>
        <v>#NAME?</v>
      </c>
    </row>
    <row r="201" spans="1:18" s="4" customFormat="1" ht="12.75">
      <c r="A201" s="7" t="s">
        <v>410</v>
      </c>
      <c r="B201" s="7" t="s">
        <v>411</v>
      </c>
      <c r="C201" s="7" t="s">
        <v>317</v>
      </c>
      <c r="D201" s="16">
        <v>12</v>
      </c>
      <c r="E201" s="16">
        <v>1</v>
      </c>
      <c r="F201" s="16">
        <v>0</v>
      </c>
      <c r="G201" s="21" t="e">
        <f ca="1">_xll.BDP($A201,"PX_LAST",$A$1,$A$2)</f>
        <v>#NAME?</v>
      </c>
      <c r="H201" s="21">
        <v>21.941999435424805</v>
      </c>
      <c r="I201" s="27" t="e">
        <f t="shared" ca="1" si="3"/>
        <v>#NAME?</v>
      </c>
      <c r="J201" s="31">
        <v>1.2492901086807251</v>
      </c>
      <c r="K201" s="6">
        <v>1.21399998664856</v>
      </c>
      <c r="L201" s="7" t="s">
        <v>15</v>
      </c>
      <c r="M201" s="6">
        <v>5.4999999701977005E-2</v>
      </c>
      <c r="N201" s="6" t="e">
        <f ca="1">_xll.BDP($A201,"PX_LAST",$A$1,$A$2)</f>
        <v>#NAME?</v>
      </c>
      <c r="O201" s="6">
        <v>15104030</v>
      </c>
      <c r="P201" s="6" t="e">
        <f ca="1">_xll.BDP($A201,"CHG_NET_YTD",$A$1,$A$2)</f>
        <v>#NAME?</v>
      </c>
      <c r="Q201" s="6">
        <v>6.5257387161254883</v>
      </c>
      <c r="R201" s="6" t="e">
        <f ca="1">_xll.BDP($A201,"EQY_DVD_YLD_IND",$A$1,$A$2)</f>
        <v>#NAME?</v>
      </c>
    </row>
    <row r="202" spans="1:18" s="4" customFormat="1" ht="12.75">
      <c r="A202" s="7" t="s">
        <v>412</v>
      </c>
      <c r="B202" s="7" t="s">
        <v>413</v>
      </c>
      <c r="C202" s="7" t="s">
        <v>317</v>
      </c>
      <c r="D202" s="16">
        <v>3</v>
      </c>
      <c r="E202" s="16">
        <v>2</v>
      </c>
      <c r="F202" s="16">
        <v>0</v>
      </c>
      <c r="G202" s="21" t="e">
        <f ca="1">_xll.BDP($A202,"PX_LAST",$A$1,$A$2)</f>
        <v>#NAME?</v>
      </c>
      <c r="H202" s="21">
        <v>11.550000190734863</v>
      </c>
      <c r="I202" s="27" t="e">
        <f t="shared" ca="1" si="3"/>
        <v>#NAME?</v>
      </c>
      <c r="J202" s="31">
        <v>3.165848016738892</v>
      </c>
      <c r="K202" s="6">
        <v>3.0520000457763672</v>
      </c>
      <c r="L202" s="7" t="s">
        <v>15</v>
      </c>
      <c r="M202" s="6">
        <v>0</v>
      </c>
      <c r="N202" s="6" t="e">
        <f ca="1">_xll.BDP($A202,"PX_LAST",$A$1,$A$2)</f>
        <v>#NAME?</v>
      </c>
      <c r="O202" s="6">
        <v>15104050</v>
      </c>
      <c r="P202" s="6" t="e">
        <f ca="1">_xll.BDP($A202,"CHG_NET_YTD",$A$1,$A$2)</f>
        <v>#NAME?</v>
      </c>
      <c r="Q202" s="6">
        <v>0.81870985031127907</v>
      </c>
      <c r="R202" s="6" t="e">
        <f ca="1">_xll.BDP($A202,"EQY_DVD_YLD_IND",$A$1,$A$2)</f>
        <v>#NAME?</v>
      </c>
    </row>
    <row r="203" spans="1:18" s="4" customFormat="1" ht="12.75">
      <c r="A203" s="7" t="s">
        <v>414</v>
      </c>
      <c r="B203" s="7" t="s">
        <v>415</v>
      </c>
      <c r="C203" s="7" t="s">
        <v>317</v>
      </c>
      <c r="D203" s="16">
        <v>12</v>
      </c>
      <c r="E203" s="16">
        <v>0</v>
      </c>
      <c r="F203" s="16">
        <v>0</v>
      </c>
      <c r="G203" s="21" t="e">
        <f ca="1">_xll.BDP($A203,"PX_LAST",$A$1,$A$2)</f>
        <v>#NAME?</v>
      </c>
      <c r="H203" s="21">
        <v>6.5910000801086426</v>
      </c>
      <c r="I203" s="27" t="e">
        <f t="shared" ca="1" si="3"/>
        <v>#NAME?</v>
      </c>
      <c r="J203" s="31"/>
      <c r="K203" s="6"/>
      <c r="L203" s="7" t="s">
        <v>48</v>
      </c>
      <c r="M203" s="6">
        <v>0</v>
      </c>
      <c r="N203" s="6" t="e">
        <f ca="1">_xll.BDP($A203,"PX_LAST",$A$1,$A$2)</f>
        <v>#NAME?</v>
      </c>
      <c r="O203" s="6">
        <v>15104025</v>
      </c>
      <c r="P203" s="6" t="e">
        <f ca="1">_xll.BDP($A203,"CHG_NET_YTD",$A$1,$A$2)</f>
        <v>#NAME?</v>
      </c>
      <c r="Q203" s="6">
        <v>23.481777191162109</v>
      </c>
      <c r="R203" s="6" t="e">
        <f ca="1">_xll.BDP($A203,"EQY_DVD_YLD_IND",$A$1,$A$2)</f>
        <v>#NAME?</v>
      </c>
    </row>
    <row r="204" spans="1:18" s="4" customFormat="1" ht="12.75">
      <c r="A204" s="7" t="s">
        <v>416</v>
      </c>
      <c r="B204" s="7" t="s">
        <v>417</v>
      </c>
      <c r="C204" s="7" t="s">
        <v>418</v>
      </c>
      <c r="D204" s="16">
        <v>11</v>
      </c>
      <c r="E204" s="16">
        <v>1</v>
      </c>
      <c r="F204" s="16">
        <v>1</v>
      </c>
      <c r="G204" s="21" t="e">
        <f ca="1">_xll.BDP($A204,"PX_LAST",$A$1,$A$2)</f>
        <v>#NAME?</v>
      </c>
      <c r="H204" s="21">
        <v>53.423000335693359</v>
      </c>
      <c r="I204" s="27" t="e">
        <f t="shared" ca="1" si="3"/>
        <v>#NAME?</v>
      </c>
      <c r="J204" s="31">
        <v>3.0719490051269531</v>
      </c>
      <c r="K204" s="6">
        <v>3.1059999465942378</v>
      </c>
      <c r="L204" s="7" t="s">
        <v>12</v>
      </c>
      <c r="M204" s="6">
        <v>0.36300000548362704</v>
      </c>
      <c r="N204" s="6" t="e">
        <f ca="1">_xll.BDP($A204,"PX_LAST",$A$1,$A$2)</f>
        <v>#NAME?</v>
      </c>
      <c r="O204" s="6">
        <v>60101060</v>
      </c>
      <c r="P204" s="6" t="e">
        <f ca="1">_xll.BDP($A204,"CHG_NET_YTD",$A$1,$A$2)</f>
        <v>#NAME?</v>
      </c>
      <c r="Q204" s="6">
        <v>12.300843238830566</v>
      </c>
      <c r="R204" s="6" t="e">
        <f ca="1">_xll.BDP($A204,"EQY_DVD_YLD_IND",$A$1,$A$2)</f>
        <v>#NAME?</v>
      </c>
    </row>
    <row r="205" spans="1:18" s="4" customFormat="1" ht="12.75">
      <c r="A205" s="7" t="s">
        <v>419</v>
      </c>
      <c r="B205" s="7" t="s">
        <v>420</v>
      </c>
      <c r="C205" s="7" t="s">
        <v>418</v>
      </c>
      <c r="D205" s="16">
        <v>1</v>
      </c>
      <c r="E205" s="16">
        <v>4</v>
      </c>
      <c r="F205" s="16">
        <v>0</v>
      </c>
      <c r="G205" s="21" t="e">
        <f ca="1">_xll.BDP($A205,"PX_LAST",$A$1,$A$2)</f>
        <v>#NAME?</v>
      </c>
      <c r="H205" s="21">
        <v>10.949999809265137</v>
      </c>
      <c r="I205" s="27" t="e">
        <f t="shared" ca="1" si="3"/>
        <v>#NAME?</v>
      </c>
      <c r="J205" s="31">
        <v>6.1728396415710449</v>
      </c>
      <c r="K205" s="6">
        <v>6.3080000877380371</v>
      </c>
      <c r="L205" s="7" t="s">
        <v>12</v>
      </c>
      <c r="M205" s="6">
        <v>0.15000000596046401</v>
      </c>
      <c r="N205" s="6" t="e">
        <f ca="1">_xll.BDP($A205,"PX_LAST",$A$1,$A$2)</f>
        <v>#NAME?</v>
      </c>
      <c r="O205" s="6">
        <v>60101010</v>
      </c>
      <c r="P205" s="6" t="e">
        <f ca="1">_xll.BDP($A205,"CHG_NET_YTD",$A$1,$A$2)</f>
        <v>#NAME?</v>
      </c>
      <c r="Q205" s="6">
        <v>8.1021032333374023</v>
      </c>
      <c r="R205" s="6" t="e">
        <f ca="1">_xll.BDP($A205,"EQY_DVD_YLD_IND",$A$1,$A$2)</f>
        <v>#NAME?</v>
      </c>
    </row>
    <row r="206" spans="1:18" s="4" customFormat="1" ht="12.75">
      <c r="A206" s="7" t="s">
        <v>421</v>
      </c>
      <c r="B206" s="7" t="s">
        <v>422</v>
      </c>
      <c r="C206" s="7" t="s">
        <v>418</v>
      </c>
      <c r="D206" s="16">
        <v>2</v>
      </c>
      <c r="E206" s="16">
        <v>3</v>
      </c>
      <c r="F206" s="16">
        <v>0</v>
      </c>
      <c r="G206" s="21" t="e">
        <f ca="1">_xll.BDP($A206,"PX_LAST",$A$1,$A$2)</f>
        <v>#NAME?</v>
      </c>
      <c r="H206" s="21">
        <v>31.100000381469727</v>
      </c>
      <c r="I206" s="27" t="e">
        <f t="shared" ca="1" si="3"/>
        <v>#NAME?</v>
      </c>
      <c r="J206" s="31">
        <v>6.4890918731689453</v>
      </c>
      <c r="K206" s="6">
        <v>6.5209999084472656</v>
      </c>
      <c r="L206" s="7" t="s">
        <v>12</v>
      </c>
      <c r="M206" s="6">
        <v>0.46299999952316301</v>
      </c>
      <c r="N206" s="6" t="e">
        <f ca="1">_xll.BDP($A206,"PX_LAST",$A$1,$A$2)</f>
        <v>#NAME?</v>
      </c>
      <c r="O206" s="6">
        <v>60101070</v>
      </c>
      <c r="P206" s="6" t="e">
        <f ca="1">_xll.BDP($A206,"CHG_NET_YTD",$A$1,$A$2)</f>
        <v>#NAME?</v>
      </c>
      <c r="Q206" s="6">
        <v>6.8334574699401864</v>
      </c>
      <c r="R206" s="6" t="e">
        <f ca="1">_xll.BDP($A206,"EQY_DVD_YLD_IND",$A$1,$A$2)</f>
        <v>#NAME?</v>
      </c>
    </row>
    <row r="207" spans="1:18" s="4" customFormat="1" ht="12.75">
      <c r="A207" s="7" t="s">
        <v>423</v>
      </c>
      <c r="B207" s="7" t="s">
        <v>424</v>
      </c>
      <c r="C207" s="7" t="s">
        <v>418</v>
      </c>
      <c r="D207" s="16">
        <v>0</v>
      </c>
      <c r="E207" s="16">
        <v>3</v>
      </c>
      <c r="F207" s="16">
        <v>0</v>
      </c>
      <c r="G207" s="21" t="e">
        <f ca="1">_xll.BDP($A207,"PX_LAST",$A$1,$A$2)</f>
        <v>#NAME?</v>
      </c>
      <c r="H207" s="21">
        <v>23.5</v>
      </c>
      <c r="I207" s="27" t="e">
        <f t="shared" ca="1" si="3"/>
        <v>#NAME?</v>
      </c>
      <c r="J207" s="31"/>
      <c r="K207" s="6">
        <v>2.404999971389771</v>
      </c>
      <c r="L207" s="7" t="s">
        <v>12</v>
      </c>
      <c r="M207" s="6">
        <v>0.144999995827675</v>
      </c>
      <c r="N207" s="6" t="e">
        <f ca="1">_xll.BDP($A207,"PX_LAST",$A$1,$A$2)</f>
        <v>#NAME?</v>
      </c>
      <c r="O207" s="6">
        <v>60101020</v>
      </c>
      <c r="P207" s="6" t="e">
        <f ca="1">_xll.BDP($A207,"CHG_NET_YTD",$A$1,$A$2)</f>
        <v>#NAME?</v>
      </c>
      <c r="Q207" s="6">
        <v>0.33053705096244801</v>
      </c>
      <c r="R207" s="6" t="e">
        <f ca="1">_xll.BDP($A207,"EQY_DVD_YLD_IND",$A$1,$A$2)</f>
        <v>#NAME?</v>
      </c>
    </row>
    <row r="208" spans="1:18" s="4" customFormat="1" ht="12.75">
      <c r="A208" s="7" t="s">
        <v>425</v>
      </c>
      <c r="B208" s="7" t="s">
        <v>426</v>
      </c>
      <c r="C208" s="7" t="s">
        <v>418</v>
      </c>
      <c r="D208" s="16">
        <v>7</v>
      </c>
      <c r="E208" s="16">
        <v>0</v>
      </c>
      <c r="F208" s="16">
        <v>0</v>
      </c>
      <c r="G208" s="21" t="e">
        <f ca="1">_xll.BDP($A208,"PX_LAST",$A$1,$A$2)</f>
        <v>#NAME?</v>
      </c>
      <c r="H208" s="21">
        <v>24.392999649047852</v>
      </c>
      <c r="I208" s="27" t="e">
        <f t="shared" ca="1" si="3"/>
        <v>#NAME?</v>
      </c>
      <c r="J208" s="31">
        <v>4.5212769508361816</v>
      </c>
      <c r="K208" s="6">
        <v>4.5089998245239258</v>
      </c>
      <c r="L208" s="7" t="s">
        <v>12</v>
      </c>
      <c r="M208" s="6">
        <v>0.25499999523162803</v>
      </c>
      <c r="N208" s="6" t="e">
        <f ca="1">_xll.BDP($A208,"PX_LAST",$A$1,$A$2)</f>
        <v>#NAME?</v>
      </c>
      <c r="O208" s="6">
        <v>60101070</v>
      </c>
      <c r="P208" s="6" t="e">
        <f ca="1">_xll.BDP($A208,"CHG_NET_YTD",$A$1,$A$2)</f>
        <v>#NAME?</v>
      </c>
      <c r="Q208" s="6">
        <v>7.5721745491027832</v>
      </c>
      <c r="R208" s="6" t="e">
        <f ca="1">_xll.BDP($A208,"EQY_DVD_YLD_IND",$A$1,$A$2)</f>
        <v>#NAME?</v>
      </c>
    </row>
    <row r="209" spans="1:18" s="4" customFormat="1" ht="12.75">
      <c r="A209" s="7" t="s">
        <v>427</v>
      </c>
      <c r="B209" s="7" t="s">
        <v>428</v>
      </c>
      <c r="C209" s="7" t="s">
        <v>418</v>
      </c>
      <c r="D209" s="16">
        <v>11</v>
      </c>
      <c r="E209" s="16">
        <v>2</v>
      </c>
      <c r="F209" s="16">
        <v>0</v>
      </c>
      <c r="G209" s="21" t="e">
        <f ca="1">_xll.BDP($A209,"PX_LAST",$A$1,$A$2)</f>
        <v>#NAME?</v>
      </c>
      <c r="H209" s="21">
        <v>20.364999771118164</v>
      </c>
      <c r="I209" s="27" t="e">
        <f t="shared" ca="1" si="3"/>
        <v>#NAME?</v>
      </c>
      <c r="J209" s="31">
        <v>3.899498462677002</v>
      </c>
      <c r="K209" s="6">
        <v>3.9779999256134033</v>
      </c>
      <c r="L209" s="7" t="s">
        <v>12</v>
      </c>
      <c r="M209" s="6">
        <v>0.18000000715255701</v>
      </c>
      <c r="N209" s="6" t="e">
        <f ca="1">_xll.BDP($A209,"PX_LAST",$A$1,$A$2)</f>
        <v>#NAME?</v>
      </c>
      <c r="O209" s="6">
        <v>60101060</v>
      </c>
      <c r="P209" s="6" t="e">
        <f ca="1">_xll.BDP($A209,"CHG_NET_YTD",$A$1,$A$2)</f>
        <v>#NAME?</v>
      </c>
      <c r="Q209" s="6">
        <v>12.276383399963379</v>
      </c>
      <c r="R209" s="6" t="e">
        <f ca="1">_xll.BDP($A209,"EQY_DVD_YLD_IND",$A$1,$A$2)</f>
        <v>#NAME?</v>
      </c>
    </row>
    <row r="210" spans="1:18" s="4" customFormat="1" ht="12.75">
      <c r="A210" s="7" t="s">
        <v>429</v>
      </c>
      <c r="B210" s="7" t="s">
        <v>430</v>
      </c>
      <c r="C210" s="7" t="s">
        <v>418</v>
      </c>
      <c r="D210" s="16">
        <v>10</v>
      </c>
      <c r="E210" s="16">
        <v>0</v>
      </c>
      <c r="F210" s="16">
        <v>0</v>
      </c>
      <c r="G210" s="21" t="e">
        <f ca="1">_xll.BDP($A210,"PX_LAST",$A$1,$A$2)</f>
        <v>#NAME?</v>
      </c>
      <c r="H210" s="21">
        <v>92</v>
      </c>
      <c r="I210" s="27" t="e">
        <f t="shared" ca="1" si="3"/>
        <v>#NAME?</v>
      </c>
      <c r="J210" s="31">
        <v>4.1939458847045898</v>
      </c>
      <c r="K210" s="6">
        <v>4.0749998092651367</v>
      </c>
      <c r="L210" s="7" t="s">
        <v>12</v>
      </c>
      <c r="M210" s="6">
        <v>0.77999997138977106</v>
      </c>
      <c r="N210" s="6" t="e">
        <f ca="1">_xll.BDP($A210,"PX_LAST",$A$1,$A$2)</f>
        <v>#NAME?</v>
      </c>
      <c r="O210" s="6">
        <v>60101020</v>
      </c>
      <c r="P210" s="6" t="e">
        <f ca="1">_xll.BDP($A210,"CHG_NET_YTD",$A$1,$A$2)</f>
        <v>#NAME?</v>
      </c>
      <c r="Q210" s="6">
        <v>12.087431907653809</v>
      </c>
      <c r="R210" s="6" t="e">
        <f ca="1">_xll.BDP($A210,"EQY_DVD_YLD_IND",$A$1,$A$2)</f>
        <v>#NAME?</v>
      </c>
    </row>
    <row r="211" spans="1:18" s="4" customFormat="1" ht="12.75">
      <c r="A211" s="7" t="s">
        <v>431</v>
      </c>
      <c r="B211" s="7" t="s">
        <v>432</v>
      </c>
      <c r="C211" s="7" t="s">
        <v>418</v>
      </c>
      <c r="D211" s="16">
        <v>10</v>
      </c>
      <c r="E211" s="16">
        <v>0</v>
      </c>
      <c r="F211" s="16">
        <v>0</v>
      </c>
      <c r="G211" s="21" t="e">
        <f ca="1">_xll.BDP($A211,"PX_LAST",$A$1,$A$2)</f>
        <v>#NAME?</v>
      </c>
      <c r="H211" s="21">
        <v>36.025001525878906</v>
      </c>
      <c r="I211" s="27" t="e">
        <f t="shared" ca="1" si="3"/>
        <v>#NAME?</v>
      </c>
      <c r="J211" s="31">
        <v>6.0341939926147461</v>
      </c>
      <c r="K211" s="6">
        <v>5.929999828338623</v>
      </c>
      <c r="L211" s="7" t="s">
        <v>12</v>
      </c>
      <c r="M211" s="6">
        <v>0.14579999446868902</v>
      </c>
      <c r="N211" s="6" t="e">
        <f ca="1">_xll.BDP($A211,"PX_LAST",$A$1,$A$2)</f>
        <v>#NAME?</v>
      </c>
      <c r="O211" s="6">
        <v>60101040</v>
      </c>
      <c r="P211" s="6" t="e">
        <f ca="1">_xll.BDP($A211,"CHG_NET_YTD",$A$1,$A$2)</f>
        <v>#NAME?</v>
      </c>
      <c r="Q211" s="6">
        <v>17.148435592651367</v>
      </c>
      <c r="R211" s="6" t="e">
        <f ca="1">_xll.BDP($A211,"EQY_DVD_YLD_IND",$A$1,$A$2)</f>
        <v>#NAME?</v>
      </c>
    </row>
    <row r="212" spans="1:18" s="4" customFormat="1" ht="12.75">
      <c r="A212" s="7" t="s">
        <v>433</v>
      </c>
      <c r="B212" s="7" t="s">
        <v>434</v>
      </c>
      <c r="C212" s="7" t="s">
        <v>418</v>
      </c>
      <c r="D212" s="16">
        <v>9</v>
      </c>
      <c r="E212" s="16">
        <v>1</v>
      </c>
      <c r="F212" s="16">
        <v>1</v>
      </c>
      <c r="G212" s="21" t="e">
        <f ca="1">_xll.BDP($A212,"PX_LAST",$A$1,$A$2)</f>
        <v>#NAME?</v>
      </c>
      <c r="H212" s="21">
        <v>14.567999839782715</v>
      </c>
      <c r="I212" s="27" t="e">
        <f t="shared" ca="1" si="3"/>
        <v>#NAME?</v>
      </c>
      <c r="J212" s="31">
        <v>2.5531914234161381</v>
      </c>
      <c r="K212" s="6">
        <v>2.4309999942779541</v>
      </c>
      <c r="L212" s="7" t="s">
        <v>12</v>
      </c>
      <c r="M212" s="6">
        <v>8.5500001907349008E-2</v>
      </c>
      <c r="N212" s="6" t="e">
        <f ca="1">_xll.BDP($A212,"PX_LAST",$A$1,$A$2)</f>
        <v>#NAME?</v>
      </c>
      <c r="O212" s="6">
        <v>60101060</v>
      </c>
      <c r="P212" s="6" t="e">
        <f ca="1">_xll.BDP($A212,"CHG_NET_YTD",$A$1,$A$2)</f>
        <v>#NAME?</v>
      </c>
      <c r="Q212" s="6">
        <v>10.624997138977051</v>
      </c>
      <c r="R212" s="6" t="e">
        <f ca="1">_xll.BDP($A212,"EQY_DVD_YLD_IND",$A$1,$A$2)</f>
        <v>#NAME?</v>
      </c>
    </row>
    <row r="213" spans="1:18" s="4" customFormat="1" ht="12.75">
      <c r="A213" s="7" t="s">
        <v>435</v>
      </c>
      <c r="B213" s="7" t="s">
        <v>436</v>
      </c>
      <c r="C213" s="7" t="s">
        <v>418</v>
      </c>
      <c r="D213" s="16">
        <v>6</v>
      </c>
      <c r="E213" s="16">
        <v>2</v>
      </c>
      <c r="F213" s="16">
        <v>0</v>
      </c>
      <c r="G213" s="21" t="e">
        <f ca="1">_xll.BDP($A213,"PX_LAST",$A$1,$A$2)</f>
        <v>#NAME?</v>
      </c>
      <c r="H213" s="21">
        <v>172.00900268554688</v>
      </c>
      <c r="I213" s="27" t="e">
        <f t="shared" ca="1" si="3"/>
        <v>#NAME?</v>
      </c>
      <c r="J213" s="31">
        <v>0.30247843265533403</v>
      </c>
      <c r="K213" s="6">
        <v>0.30259999632835405</v>
      </c>
      <c r="L213" s="7" t="s">
        <v>134</v>
      </c>
      <c r="M213" s="6">
        <v>0</v>
      </c>
      <c r="N213" s="6" t="e">
        <f ca="1">_xll.BDP($A213,"PX_LAST",$A$1,$A$2)</f>
        <v>#NAME?</v>
      </c>
      <c r="O213" s="6">
        <v>60102040</v>
      </c>
      <c r="P213" s="6" t="e">
        <f ca="1">_xll.BDP($A213,"CHG_NET_YTD",$A$1,$A$2)</f>
        <v>#NAME?</v>
      </c>
      <c r="Q213" s="6">
        <v>8.5544357299804688</v>
      </c>
      <c r="R213" s="6" t="e">
        <f ca="1">_xll.BDP($A213,"EQY_DVD_YLD_IND",$A$1,$A$2)</f>
        <v>#NAME?</v>
      </c>
    </row>
    <row r="214" spans="1:18" s="4" customFormat="1" ht="12.75">
      <c r="A214" s="7" t="s">
        <v>437</v>
      </c>
      <c r="B214" s="7" t="s">
        <v>438</v>
      </c>
      <c r="C214" s="7" t="s">
        <v>418</v>
      </c>
      <c r="D214" s="16">
        <v>10</v>
      </c>
      <c r="E214" s="16">
        <v>4</v>
      </c>
      <c r="F214" s="16">
        <v>0</v>
      </c>
      <c r="G214" s="21" t="e">
        <f ca="1">_xll.BDP($A214,"PX_LAST",$A$1,$A$2)</f>
        <v>#NAME?</v>
      </c>
      <c r="H214" s="21">
        <v>14.75</v>
      </c>
      <c r="I214" s="27" t="e">
        <f t="shared" ca="1" si="3"/>
        <v>#NAME?</v>
      </c>
      <c r="J214" s="31">
        <v>2.7666409015655522</v>
      </c>
      <c r="K214" s="6">
        <v>2.7750000953674321</v>
      </c>
      <c r="L214" s="7" t="s">
        <v>15</v>
      </c>
      <c r="M214" s="6">
        <v>7.576460691080901E-2</v>
      </c>
      <c r="N214" s="6" t="e">
        <f ca="1">_xll.BDP($A214,"PX_LAST",$A$1,$A$2)</f>
        <v>#NAME?</v>
      </c>
      <c r="O214" s="6">
        <v>60102020</v>
      </c>
      <c r="P214" s="6" t="e">
        <f ca="1">_xll.BDP($A214,"CHG_NET_YTD",$A$1,$A$2)</f>
        <v>#NAME?</v>
      </c>
      <c r="Q214" s="6">
        <v>9.0996246337890625</v>
      </c>
      <c r="R214" s="6" t="e">
        <f ca="1">_xll.BDP($A214,"EQY_DVD_YLD_IND",$A$1,$A$2)</f>
        <v>#NAME?</v>
      </c>
    </row>
    <row r="215" spans="1:18" s="4" customFormat="1" ht="12.75">
      <c r="A215" s="7" t="s">
        <v>439</v>
      </c>
      <c r="B215" s="7" t="s">
        <v>440</v>
      </c>
      <c r="C215" s="7" t="s">
        <v>418</v>
      </c>
      <c r="D215" s="16">
        <v>7</v>
      </c>
      <c r="E215" s="16">
        <v>0</v>
      </c>
      <c r="F215" s="16">
        <v>0</v>
      </c>
      <c r="G215" s="21" t="e">
        <f ca="1">_xll.BDP($A215,"PX_LAST",$A$1,$A$2)</f>
        <v>#NAME?</v>
      </c>
      <c r="H215" s="21">
        <v>7.6069998741149902</v>
      </c>
      <c r="I215" s="27" t="e">
        <f t="shared" ca="1" si="3"/>
        <v>#NAME?</v>
      </c>
      <c r="J215" s="31">
        <v>0.17999999225139601</v>
      </c>
      <c r="K215" s="6">
        <v>0.16030000150203702</v>
      </c>
      <c r="L215" s="7" t="s">
        <v>15</v>
      </c>
      <c r="M215" s="6">
        <v>2.7890000492330003E-3</v>
      </c>
      <c r="N215" s="6" t="e">
        <f ca="1">_xll.BDP($A215,"PX_LAST",$A$1,$A$2)</f>
        <v>#NAME?</v>
      </c>
      <c r="O215" s="6">
        <v>60102020</v>
      </c>
      <c r="P215" s="6" t="e">
        <f ca="1">_xll.BDP($A215,"CHG_NET_YTD",$A$1,$A$2)</f>
        <v>#NAME?</v>
      </c>
      <c r="Q215" s="6">
        <v>6.1461772918701172</v>
      </c>
      <c r="R215" s="6" t="e">
        <f ca="1">_xll.BDP($A215,"EQY_DVD_YLD_IND",$A$1,$A$2)</f>
        <v>#NAME?</v>
      </c>
    </row>
    <row r="216" spans="1:18" s="4" customFormat="1" ht="12.75">
      <c r="A216" s="7" t="s">
        <v>441</v>
      </c>
      <c r="B216" s="7" t="s">
        <v>442</v>
      </c>
      <c r="C216" s="7" t="s">
        <v>418</v>
      </c>
      <c r="D216" s="16">
        <v>4</v>
      </c>
      <c r="E216" s="16">
        <v>2</v>
      </c>
      <c r="F216" s="16">
        <v>0</v>
      </c>
      <c r="G216" s="21" t="e">
        <f ca="1">_xll.BDP($A216,"PX_LAST",$A$1,$A$2)</f>
        <v>#NAME?</v>
      </c>
      <c r="H216" s="21">
        <v>19.100000381469727</v>
      </c>
      <c r="I216" s="27" t="e">
        <f t="shared" ca="1" si="3"/>
        <v>#NAME?</v>
      </c>
      <c r="J216" s="31">
        <v>4.7734804153442383</v>
      </c>
      <c r="K216" s="6">
        <v>3.221999883651733</v>
      </c>
      <c r="L216" s="7" t="s">
        <v>12</v>
      </c>
      <c r="M216" s="6">
        <v>0.143999993801117</v>
      </c>
      <c r="N216" s="6" t="e">
        <f ca="1">_xll.BDP($A216,"PX_LAST",$A$1,$A$2)</f>
        <v>#NAME?</v>
      </c>
      <c r="O216" s="6">
        <v>60101070</v>
      </c>
      <c r="P216" s="6" t="e">
        <f ca="1">_xll.BDP($A216,"CHG_NET_YTD",$A$1,$A$2)</f>
        <v>#NAME?</v>
      </c>
      <c r="Q216" s="6">
        <v>8.268895149230957</v>
      </c>
      <c r="R216" s="6" t="e">
        <f ca="1">_xll.BDP($A216,"EQY_DVD_YLD_IND",$A$1,$A$2)</f>
        <v>#NAME?</v>
      </c>
    </row>
    <row r="217" spans="1:18" s="4" customFormat="1" ht="12.75">
      <c r="A217" s="7" t="s">
        <v>443</v>
      </c>
      <c r="B217" s="7" t="s">
        <v>444</v>
      </c>
      <c r="C217" s="7" t="s">
        <v>418</v>
      </c>
      <c r="D217" s="16">
        <v>4</v>
      </c>
      <c r="E217" s="16">
        <v>3</v>
      </c>
      <c r="F217" s="16">
        <v>0</v>
      </c>
      <c r="G217" s="21" t="e">
        <f ca="1">_xll.BDP($A217,"PX_LAST",$A$1,$A$2)</f>
        <v>#NAME?</v>
      </c>
      <c r="H217" s="21">
        <v>12.5</v>
      </c>
      <c r="I217" s="27" t="e">
        <f t="shared" ca="1" si="3"/>
        <v>#NAME?</v>
      </c>
      <c r="J217" s="31">
        <v>7.976470947265625</v>
      </c>
      <c r="K217" s="6">
        <v>8.0810003280639648</v>
      </c>
      <c r="L217" s="7" t="s">
        <v>12</v>
      </c>
      <c r="M217" s="6">
        <v>0.20000000298023202</v>
      </c>
      <c r="N217" s="6" t="e">
        <f ca="1">_xll.BDP($A217,"PX_LAST",$A$1,$A$2)</f>
        <v>#NAME?</v>
      </c>
      <c r="O217" s="6">
        <v>60101050</v>
      </c>
      <c r="P217" s="6" t="e">
        <f ca="1">_xll.BDP($A217,"CHG_NET_YTD",$A$1,$A$2)</f>
        <v>#NAME?</v>
      </c>
      <c r="Q217" s="6">
        <v>5.473689079284668</v>
      </c>
      <c r="R217" s="6" t="e">
        <f ca="1">_xll.BDP($A217,"EQY_DVD_YLD_IND",$A$1,$A$2)</f>
        <v>#NAME?</v>
      </c>
    </row>
    <row r="218" spans="1:18" s="4" customFormat="1" ht="12.75">
      <c r="A218" s="7" t="s">
        <v>445</v>
      </c>
      <c r="B218" s="7" t="s">
        <v>446</v>
      </c>
      <c r="C218" s="7" t="s">
        <v>418</v>
      </c>
      <c r="D218" s="16">
        <v>6</v>
      </c>
      <c r="E218" s="16">
        <v>2</v>
      </c>
      <c r="F218" s="16">
        <v>0</v>
      </c>
      <c r="G218" s="21" t="e">
        <f ca="1">_xll.BDP($A218,"PX_LAST",$A$1,$A$2)</f>
        <v>#NAME?</v>
      </c>
      <c r="H218" s="21">
        <v>63.125</v>
      </c>
      <c r="I218" s="27" t="e">
        <f t="shared" ca="1" si="3"/>
        <v>#NAME?</v>
      </c>
      <c r="J218" s="31">
        <v>1.0752688646316531</v>
      </c>
      <c r="K218" s="6">
        <v>1.067000031471252</v>
      </c>
      <c r="L218" s="7" t="s">
        <v>15</v>
      </c>
      <c r="M218" s="6">
        <v>0.15000000596046401</v>
      </c>
      <c r="N218" s="6" t="e">
        <f ca="1">_xll.BDP($A218,"PX_LAST",$A$1,$A$2)</f>
        <v>#NAME?</v>
      </c>
      <c r="O218" s="6">
        <v>60102040</v>
      </c>
      <c r="P218" s="6" t="e">
        <f ca="1">_xll.BDP($A218,"CHG_NET_YTD",$A$1,$A$2)</f>
        <v>#NAME?</v>
      </c>
      <c r="Q218" s="6">
        <v>2.8127322196960449</v>
      </c>
      <c r="R218" s="6" t="e">
        <f ca="1">_xll.BDP($A218,"EQY_DVD_YLD_IND",$A$1,$A$2)</f>
        <v>#NAME?</v>
      </c>
    </row>
    <row r="219" spans="1:18" s="4" customFormat="1" ht="12.75">
      <c r="A219" s="7" t="s">
        <v>447</v>
      </c>
      <c r="B219" s="7" t="s">
        <v>448</v>
      </c>
      <c r="C219" s="7" t="s">
        <v>418</v>
      </c>
      <c r="D219" s="16">
        <v>4</v>
      </c>
      <c r="E219" s="16">
        <v>3</v>
      </c>
      <c r="F219" s="16">
        <v>0</v>
      </c>
      <c r="G219" s="21" t="e">
        <f ca="1">_xll.BDP($A219,"PX_LAST",$A$1,$A$2)</f>
        <v>#NAME?</v>
      </c>
      <c r="H219" s="21">
        <v>18</v>
      </c>
      <c r="I219" s="27" t="e">
        <f t="shared" ca="1" si="3"/>
        <v>#NAME?</v>
      </c>
      <c r="J219" s="31">
        <v>5.3168458938598633</v>
      </c>
      <c r="K219" s="6">
        <v>5.3189997673034668</v>
      </c>
      <c r="L219" s="7" t="s">
        <v>12</v>
      </c>
      <c r="M219" s="6">
        <v>0.21999999880790702</v>
      </c>
      <c r="N219" s="6" t="e">
        <f ca="1">_xll.BDP($A219,"PX_LAST",$A$1,$A$2)</f>
        <v>#NAME?</v>
      </c>
      <c r="O219" s="6">
        <v>60101070</v>
      </c>
      <c r="P219" s="6" t="e">
        <f ca="1">_xll.BDP($A219,"CHG_NET_YTD",$A$1,$A$2)</f>
        <v>#NAME?</v>
      </c>
      <c r="Q219" s="6">
        <v>6.3682293891906738</v>
      </c>
      <c r="R219" s="6" t="e">
        <f ca="1">_xll.BDP($A219,"EQY_DVD_YLD_IND",$A$1,$A$2)</f>
        <v>#NAME?</v>
      </c>
    </row>
    <row r="220" spans="1:18" s="4" customFormat="1" ht="12.75">
      <c r="A220" s="7" t="s">
        <v>449</v>
      </c>
      <c r="B220" s="7" t="s">
        <v>450</v>
      </c>
      <c r="C220" s="7" t="s">
        <v>418</v>
      </c>
      <c r="D220" s="16">
        <v>7</v>
      </c>
      <c r="E220" s="16">
        <v>2</v>
      </c>
      <c r="F220" s="16">
        <v>0</v>
      </c>
      <c r="G220" s="21" t="e">
        <f ca="1">_xll.BDP($A220,"PX_LAST",$A$1,$A$2)</f>
        <v>#NAME?</v>
      </c>
      <c r="H220" s="21">
        <v>60.888999938964844</v>
      </c>
      <c r="I220" s="27" t="e">
        <f t="shared" ca="1" si="3"/>
        <v>#NAME?</v>
      </c>
      <c r="J220" s="31">
        <v>2.078922033309937</v>
      </c>
      <c r="K220" s="6">
        <v>2.0710000991821289</v>
      </c>
      <c r="L220" s="7" t="s">
        <v>12</v>
      </c>
      <c r="M220" s="6">
        <v>0.270000010728836</v>
      </c>
      <c r="N220" s="6" t="e">
        <f ca="1">_xll.BDP($A220,"PX_LAST",$A$1,$A$2)</f>
        <v>#NAME?</v>
      </c>
      <c r="O220" s="6">
        <v>60101060</v>
      </c>
      <c r="P220" s="6" t="e">
        <f ca="1">_xll.BDP($A220,"CHG_NET_YTD",$A$1,$A$2)</f>
        <v>#NAME?</v>
      </c>
      <c r="Q220" s="6">
        <v>5.7050366401672363</v>
      </c>
      <c r="R220" s="6" t="e">
        <f ca="1">_xll.BDP($A220,"EQY_DVD_YLD_IND",$A$1,$A$2)</f>
        <v>#NAME?</v>
      </c>
    </row>
    <row r="221" spans="1:18" s="4" customFormat="1" ht="12.75">
      <c r="A221" s="7" t="s">
        <v>451</v>
      </c>
      <c r="B221" s="7" t="s">
        <v>452</v>
      </c>
      <c r="C221" s="7" t="s">
        <v>418</v>
      </c>
      <c r="D221" s="16">
        <v>4</v>
      </c>
      <c r="E221" s="16">
        <v>2</v>
      </c>
      <c r="F221" s="16">
        <v>0</v>
      </c>
      <c r="G221" s="21" t="e">
        <f ca="1">_xll.BDP($A221,"PX_LAST",$A$1,$A$2)</f>
        <v>#NAME?</v>
      </c>
      <c r="H221" s="21">
        <v>15.25</v>
      </c>
      <c r="I221" s="27" t="e">
        <f t="shared" ca="1" si="3"/>
        <v>#NAME?</v>
      </c>
      <c r="J221" s="31">
        <v>4.2637701034545898</v>
      </c>
      <c r="K221" s="6">
        <v>4.4000000953674316</v>
      </c>
      <c r="L221" s="7" t="s">
        <v>12</v>
      </c>
      <c r="M221" s="6">
        <v>0.13699999451637301</v>
      </c>
      <c r="N221" s="6" t="e">
        <f ca="1">_xll.BDP($A221,"PX_LAST",$A$1,$A$2)</f>
        <v>#NAME?</v>
      </c>
      <c r="O221" s="6">
        <v>60101010</v>
      </c>
      <c r="P221" s="6" t="e">
        <f ca="1">_xll.BDP($A221,"CHG_NET_YTD",$A$1,$A$2)</f>
        <v>#NAME?</v>
      </c>
      <c r="Q221" s="6">
        <v>7.3493013381958008</v>
      </c>
      <c r="R221" s="6" t="e">
        <f ca="1">_xll.BDP($A221,"EQY_DVD_YLD_IND",$A$1,$A$2)</f>
        <v>#NAME?</v>
      </c>
    </row>
    <row r="222" spans="1:18" s="4" customFormat="1" ht="12.75">
      <c r="A222" s="7" t="s">
        <v>453</v>
      </c>
      <c r="B222" s="7" t="s">
        <v>454</v>
      </c>
      <c r="C222" s="7" t="s">
        <v>418</v>
      </c>
      <c r="D222" s="16">
        <v>2</v>
      </c>
      <c r="E222" s="16">
        <v>3</v>
      </c>
      <c r="F222" s="16">
        <v>0</v>
      </c>
      <c r="G222" s="21" t="e">
        <f ca="1">_xll.BDP($A222,"PX_LAST",$A$1,$A$2)</f>
        <v>#NAME?</v>
      </c>
      <c r="H222" s="21">
        <v>194.63099670410156</v>
      </c>
      <c r="I222" s="27" t="e">
        <f t="shared" ca="1" si="3"/>
        <v>#NAME?</v>
      </c>
      <c r="J222" s="31">
        <v>0.59080761671066306</v>
      </c>
      <c r="K222" s="6">
        <v>0.61369997262954701</v>
      </c>
      <c r="L222" s="7" t="s">
        <v>15</v>
      </c>
      <c r="M222" s="6">
        <v>0.26452298941497104</v>
      </c>
      <c r="N222" s="6" t="e">
        <f ca="1">_xll.BDP($A222,"PX_LAST",$A$1,$A$2)</f>
        <v>#NAME?</v>
      </c>
      <c r="O222" s="6">
        <v>60102040</v>
      </c>
      <c r="P222" s="6" t="e">
        <f ca="1">_xll.BDP($A222,"CHG_NET_YTD",$A$1,$A$2)</f>
        <v>#NAME?</v>
      </c>
      <c r="Q222" s="6">
        <v>12.502259254455566</v>
      </c>
      <c r="R222" s="6" t="e">
        <f ca="1">_xll.BDP($A222,"EQY_DVD_YLD_IND",$A$1,$A$2)</f>
        <v>#NAME?</v>
      </c>
    </row>
    <row r="223" spans="1:18" s="4" customFormat="1" ht="12.75">
      <c r="A223" s="7" t="s">
        <v>455</v>
      </c>
      <c r="B223" s="7" t="s">
        <v>456</v>
      </c>
      <c r="C223" s="7" t="s">
        <v>418</v>
      </c>
      <c r="D223" s="16">
        <v>8</v>
      </c>
      <c r="E223" s="16">
        <v>0</v>
      </c>
      <c r="F223" s="16">
        <v>0</v>
      </c>
      <c r="G223" s="21" t="e">
        <f ca="1">_xll.BDP($A223,"PX_LAST",$A$1,$A$2)</f>
        <v>#NAME?</v>
      </c>
      <c r="H223" s="21">
        <v>15.178999900817871</v>
      </c>
      <c r="I223" s="27" t="e">
        <f t="shared" ca="1" si="3"/>
        <v>#NAME?</v>
      </c>
      <c r="J223" s="31">
        <v>5.3269405364990234</v>
      </c>
      <c r="K223" s="6">
        <v>5.380000114440918</v>
      </c>
      <c r="L223" s="7" t="s">
        <v>12</v>
      </c>
      <c r="M223" s="6">
        <v>0.17000000178813901</v>
      </c>
      <c r="N223" s="6" t="e">
        <f ca="1">_xll.BDP($A223,"PX_LAST",$A$1,$A$2)</f>
        <v>#NAME?</v>
      </c>
      <c r="O223" s="6">
        <v>60101020</v>
      </c>
      <c r="P223" s="6" t="e">
        <f ca="1">_xll.BDP($A223,"CHG_NET_YTD",$A$1,$A$2)</f>
        <v>#NAME?</v>
      </c>
      <c r="Q223" s="6">
        <v>15.312232971191406</v>
      </c>
      <c r="R223" s="6" t="e">
        <f ca="1">_xll.BDP($A223,"EQY_DVD_YLD_IND",$A$1,$A$2)</f>
        <v>#NAME?</v>
      </c>
    </row>
    <row r="224" spans="1:18" s="4" customFormat="1" ht="12.75">
      <c r="A224" s="7" t="s">
        <v>457</v>
      </c>
      <c r="B224" s="7" t="s">
        <v>458</v>
      </c>
      <c r="C224" s="7" t="s">
        <v>418</v>
      </c>
      <c r="D224" s="16">
        <v>2</v>
      </c>
      <c r="E224" s="16">
        <v>5</v>
      </c>
      <c r="F224" s="16">
        <v>0</v>
      </c>
      <c r="G224" s="21" t="e">
        <f ca="1">_xll.BDP($A224,"PX_LAST",$A$1,$A$2)</f>
        <v>#NAME?</v>
      </c>
      <c r="H224" s="21">
        <v>15.25</v>
      </c>
      <c r="I224" s="27" t="e">
        <f t="shared" ca="1" si="3"/>
        <v>#NAME?</v>
      </c>
      <c r="J224" s="31">
        <v>4.7742195129394531</v>
      </c>
      <c r="K224" s="6">
        <v>4.7620000839233398</v>
      </c>
      <c r="L224" s="7" t="s">
        <v>12</v>
      </c>
      <c r="M224" s="6">
        <v>0.18500000238418601</v>
      </c>
      <c r="N224" s="6" t="e">
        <f ca="1">_xll.BDP($A224,"PX_LAST",$A$1,$A$2)</f>
        <v>#NAME?</v>
      </c>
      <c r="O224" s="6">
        <v>60101070</v>
      </c>
      <c r="P224" s="6" t="e">
        <f ca="1">_xll.BDP($A224,"CHG_NET_YTD",$A$1,$A$2)</f>
        <v>#NAME?</v>
      </c>
      <c r="Q224" s="6">
        <v>6.368560791015625</v>
      </c>
      <c r="R224" s="6" t="e">
        <f ca="1">_xll.BDP($A224,"EQY_DVD_YLD_IND",$A$1,$A$2)</f>
        <v>#NAME?</v>
      </c>
    </row>
    <row r="225" spans="1:18" s="4" customFormat="1" ht="12.75">
      <c r="A225" s="7" t="s">
        <v>459</v>
      </c>
      <c r="B225" s="7" t="s">
        <v>460</v>
      </c>
      <c r="C225" s="7" t="s">
        <v>418</v>
      </c>
      <c r="D225" s="16">
        <v>2</v>
      </c>
      <c r="E225" s="16">
        <v>4</v>
      </c>
      <c r="F225" s="16">
        <v>0</v>
      </c>
      <c r="G225" s="21" t="e">
        <f ca="1">_xll.BDP($A225,"PX_LAST",$A$1,$A$2)</f>
        <v>#NAME?</v>
      </c>
      <c r="H225" s="21">
        <v>17.25</v>
      </c>
      <c r="I225" s="27" t="e">
        <f t="shared" ca="1" si="3"/>
        <v>#NAME?</v>
      </c>
      <c r="J225" s="31">
        <v>5.2405796051025391</v>
      </c>
      <c r="K225" s="6">
        <v>5.184999942779541</v>
      </c>
      <c r="L225" s="7" t="s">
        <v>12</v>
      </c>
      <c r="M225" s="6">
        <v>0.63899999856948908</v>
      </c>
      <c r="N225" s="6" t="e">
        <f ca="1">_xll.BDP($A225,"PX_LAST",$A$1,$A$2)</f>
        <v>#NAME?</v>
      </c>
      <c r="O225" s="6">
        <v>60101070</v>
      </c>
      <c r="P225" s="6" t="e">
        <f ca="1">_xll.BDP($A225,"CHG_NET_YTD",$A$1,$A$2)</f>
        <v>#NAME?</v>
      </c>
      <c r="Q225" s="6">
        <v>5.7729287147521973</v>
      </c>
      <c r="R225" s="6" t="e">
        <f ca="1">_xll.BDP($A225,"EQY_DVD_YLD_IND",$A$1,$A$2)</f>
        <v>#NAME?</v>
      </c>
    </row>
    <row r="226" spans="1:18" s="4" customFormat="1" ht="12.75">
      <c r="A226" s="7" t="s">
        <v>461</v>
      </c>
      <c r="B226" s="7" t="s">
        <v>462</v>
      </c>
      <c r="C226" s="7" t="s">
        <v>418</v>
      </c>
      <c r="D226" s="16">
        <v>4</v>
      </c>
      <c r="E226" s="16">
        <v>0</v>
      </c>
      <c r="F226" s="16">
        <v>0</v>
      </c>
      <c r="G226" s="21" t="e">
        <f ca="1">_xll.BDP($A226,"PX_LAST",$A$1,$A$2)</f>
        <v>#NAME?</v>
      </c>
      <c r="H226" s="21">
        <v>17</v>
      </c>
      <c r="I226" s="27" t="e">
        <f t="shared" ca="1" si="3"/>
        <v>#NAME?</v>
      </c>
      <c r="J226" s="31">
        <v>5.402768611907959</v>
      </c>
      <c r="K226" s="6">
        <v>5.2670001983642578</v>
      </c>
      <c r="L226" s="7" t="s">
        <v>12</v>
      </c>
      <c r="M226" s="6">
        <v>6.6699996590614E-2</v>
      </c>
      <c r="N226" s="6" t="e">
        <f ca="1">_xll.BDP($A226,"PX_LAST",$A$1,$A$2)</f>
        <v>#NAME?</v>
      </c>
      <c r="O226" s="6">
        <v>60101070</v>
      </c>
      <c r="P226" s="6" t="e">
        <f ca="1">_xll.BDP($A226,"CHG_NET_YTD",$A$1,$A$2)</f>
        <v>#NAME?</v>
      </c>
      <c r="Q226" s="6">
        <v>3.8251328468322749</v>
      </c>
      <c r="R226" s="6" t="e">
        <f ca="1">_xll.BDP($A226,"EQY_DVD_YLD_IND",$A$1,$A$2)</f>
        <v>#NAME?</v>
      </c>
    </row>
    <row r="227" spans="1:18" s="4" customFormat="1" ht="12.75">
      <c r="A227" s="7" t="s">
        <v>463</v>
      </c>
      <c r="B227" s="7" t="s">
        <v>464</v>
      </c>
      <c r="C227" s="7" t="s">
        <v>465</v>
      </c>
      <c r="D227" s="16">
        <v>9</v>
      </c>
      <c r="E227" s="16">
        <v>5</v>
      </c>
      <c r="F227" s="16">
        <v>0</v>
      </c>
      <c r="G227" s="21" t="e">
        <f ca="1">_xll.BDP($A227,"PX_LAST",$A$1,$A$2)</f>
        <v>#NAME?</v>
      </c>
      <c r="H227" s="21">
        <v>47.214000701904297</v>
      </c>
      <c r="I227" s="27" t="e">
        <f t="shared" ca="1" si="3"/>
        <v>#NAME?</v>
      </c>
      <c r="J227" s="31">
        <v>1.623616218566895</v>
      </c>
      <c r="K227" s="6">
        <v>1.6430000066757202</v>
      </c>
      <c r="L227" s="7" t="s">
        <v>15</v>
      </c>
      <c r="M227" s="6">
        <v>0.16500000655651101</v>
      </c>
      <c r="N227" s="6" t="e">
        <f ca="1">_xll.BDP($A227,"PX_LAST",$A$1,$A$2)</f>
        <v>#NAME?</v>
      </c>
      <c r="O227" s="6">
        <v>55105020</v>
      </c>
      <c r="P227" s="6" t="e">
        <f ca="1">_xll.BDP($A227,"CHG_NET_YTD",$A$1,$A$2)</f>
        <v>#NAME?</v>
      </c>
      <c r="Q227" s="6">
        <v>2.098950862884521</v>
      </c>
      <c r="R227" s="6" t="e">
        <f ca="1">_xll.BDP($A227,"EQY_DVD_YLD_IND",$A$1,$A$2)</f>
        <v>#NAME?</v>
      </c>
    </row>
    <row r="228" spans="1:18" s="4" customFormat="1" ht="12.75">
      <c r="A228" s="7" t="s">
        <v>466</v>
      </c>
      <c r="B228" s="7" t="s">
        <v>467</v>
      </c>
      <c r="C228" s="7" t="s">
        <v>465</v>
      </c>
      <c r="D228" s="16">
        <v>3</v>
      </c>
      <c r="E228" s="16">
        <v>3</v>
      </c>
      <c r="F228" s="16">
        <v>1</v>
      </c>
      <c r="G228" s="21" t="e">
        <f ca="1">_xll.BDP($A228,"PX_LAST",$A$1,$A$2)</f>
        <v>#NAME?</v>
      </c>
      <c r="H228" s="21">
        <v>48.643001556396484</v>
      </c>
      <c r="I228" s="27" t="e">
        <f t="shared" ca="1" si="3"/>
        <v>#NAME?</v>
      </c>
      <c r="J228" s="31">
        <v>4.3256025314331055</v>
      </c>
      <c r="K228" s="6">
        <v>4.2309999465942383</v>
      </c>
      <c r="L228" s="7" t="s">
        <v>15</v>
      </c>
      <c r="M228" s="6">
        <v>0.46169999241828902</v>
      </c>
      <c r="N228" s="6" t="e">
        <f ca="1">_xll.BDP($A228,"PX_LAST",$A$1,$A$2)</f>
        <v>#NAME?</v>
      </c>
      <c r="O228" s="6">
        <v>55103010</v>
      </c>
      <c r="P228" s="6" t="e">
        <f ca="1">_xll.BDP($A228,"CHG_NET_YTD",$A$1,$A$2)</f>
        <v>#NAME?</v>
      </c>
      <c r="Q228" s="6">
        <v>4.3416709899902344</v>
      </c>
      <c r="R228" s="6" t="e">
        <f ca="1">_xll.BDP($A228,"EQY_DVD_YLD_IND",$A$1,$A$2)</f>
        <v>#NAME?</v>
      </c>
    </row>
    <row r="229" spans="1:18" s="4" customFormat="1" ht="12.75">
      <c r="A229" s="7" t="s">
        <v>468</v>
      </c>
      <c r="B229" s="7" t="s">
        <v>469</v>
      </c>
      <c r="C229" s="7" t="s">
        <v>465</v>
      </c>
      <c r="D229" s="16">
        <v>9</v>
      </c>
      <c r="E229" s="16">
        <v>3</v>
      </c>
      <c r="F229" s="16">
        <v>0</v>
      </c>
      <c r="G229" s="21" t="e">
        <f ca="1">_xll.BDP($A229,"PX_LAST",$A$1,$A$2)</f>
        <v>#NAME?</v>
      </c>
      <c r="H229" s="21">
        <v>16.549999237060547</v>
      </c>
      <c r="I229" s="27" t="e">
        <f t="shared" ca="1" si="3"/>
        <v>#NAME?</v>
      </c>
      <c r="J229" s="31">
        <v>1.7418843507766719</v>
      </c>
      <c r="K229" s="6">
        <v>1.58899998664856</v>
      </c>
      <c r="L229" s="7" t="s">
        <v>15</v>
      </c>
      <c r="M229" s="6">
        <v>5.0000000745058004E-2</v>
      </c>
      <c r="N229" s="6" t="e">
        <f ca="1">_xll.BDP($A229,"PX_LAST",$A$1,$A$2)</f>
        <v>#NAME?</v>
      </c>
      <c r="O229" s="6">
        <v>55105010</v>
      </c>
      <c r="P229" s="6" t="e">
        <f ca="1">_xll.BDP($A229,"CHG_NET_YTD",$A$1,$A$2)</f>
        <v>#NAME?</v>
      </c>
      <c r="Q229" s="6">
        <v>5.8629236221313477</v>
      </c>
      <c r="R229" s="6" t="e">
        <f ca="1">_xll.BDP($A229,"EQY_DVD_YLD_IND",$A$1,$A$2)</f>
        <v>#NAME?</v>
      </c>
    </row>
    <row r="230" spans="1:18" s="4" customFormat="1" ht="12.75">
      <c r="A230" s="7" t="s">
        <v>470</v>
      </c>
      <c r="B230" s="7" t="s">
        <v>471</v>
      </c>
      <c r="C230" s="7" t="s">
        <v>465</v>
      </c>
      <c r="D230" s="16">
        <v>11</v>
      </c>
      <c r="E230" s="16">
        <v>4</v>
      </c>
      <c r="F230" s="16">
        <v>0</v>
      </c>
      <c r="G230" s="21" t="e">
        <f ca="1">_xll.BDP($A230,"PX_LAST",$A$1,$A$2)</f>
        <v>#NAME?</v>
      </c>
      <c r="H230" s="21">
        <v>49.963001251220703</v>
      </c>
      <c r="I230" s="27" t="e">
        <f t="shared" ca="1" si="3"/>
        <v>#NAME?</v>
      </c>
      <c r="J230" s="31">
        <v>4.50885009765625</v>
      </c>
      <c r="K230" s="6">
        <v>4.5120000839233398</v>
      </c>
      <c r="L230" s="7" t="s">
        <v>15</v>
      </c>
      <c r="M230" s="6">
        <v>0.41801162702034805</v>
      </c>
      <c r="N230" s="6" t="e">
        <f ca="1">_xll.BDP($A230,"PX_LAST",$A$1,$A$2)</f>
        <v>#NAME?</v>
      </c>
      <c r="O230" s="6">
        <v>55105020</v>
      </c>
      <c r="P230" s="6" t="e">
        <f ca="1">_xll.BDP($A230,"CHG_NET_YTD",$A$1,$A$2)</f>
        <v>#NAME?</v>
      </c>
      <c r="Q230" s="6">
        <v>14.352397918701172</v>
      </c>
      <c r="R230" s="6" t="e">
        <f ca="1">_xll.BDP($A230,"EQY_DVD_YLD_IND",$A$1,$A$2)</f>
        <v>#NAME?</v>
      </c>
    </row>
    <row r="231" spans="1:18" s="4" customFormat="1" ht="12.75">
      <c r="A231" s="7" t="s">
        <v>472</v>
      </c>
      <c r="B231" s="7" t="s">
        <v>473</v>
      </c>
      <c r="C231" s="7" t="s">
        <v>465</v>
      </c>
      <c r="D231" s="16">
        <v>3</v>
      </c>
      <c r="E231" s="16">
        <v>8</v>
      </c>
      <c r="F231" s="16">
        <v>3</v>
      </c>
      <c r="G231" s="21" t="e">
        <f ca="1">_xll.BDP($A231,"PX_LAST",$A$1,$A$2)</f>
        <v>#NAME?</v>
      </c>
      <c r="H231" s="21">
        <v>11.484000205993652</v>
      </c>
      <c r="I231" s="27" t="e">
        <f t="shared" ca="1" si="3"/>
        <v>#NAME?</v>
      </c>
      <c r="J231" s="31">
        <v>6.4862656593322754</v>
      </c>
      <c r="K231" s="6">
        <v>10.859999656677246</v>
      </c>
      <c r="L231" s="7" t="s">
        <v>15</v>
      </c>
      <c r="M231" s="6">
        <v>0.23617658211351802</v>
      </c>
      <c r="N231" s="6" t="e">
        <f ca="1">_xll.BDP($A231,"PX_LAST",$A$1,$A$2)</f>
        <v>#NAME?</v>
      </c>
      <c r="O231" s="6">
        <v>55103010</v>
      </c>
      <c r="P231" s="6" t="e">
        <f ca="1">_xll.BDP($A231,"CHG_NET_YTD",$A$1,$A$2)</f>
        <v>#NAME?</v>
      </c>
      <c r="Q231" s="6">
        <v>6.9334812164306641</v>
      </c>
      <c r="R231" s="6" t="e">
        <f ca="1">_xll.BDP($A231,"EQY_DVD_YLD_IND",$A$1,$A$2)</f>
        <v>#NAME?</v>
      </c>
    </row>
    <row r="232" spans="1:18" s="4" customFormat="1" ht="12.75">
      <c r="A232" s="7" t="s">
        <v>474</v>
      </c>
      <c r="B232" s="7" t="s">
        <v>475</v>
      </c>
      <c r="C232" s="7" t="s">
        <v>465</v>
      </c>
      <c r="D232" s="16">
        <v>7</v>
      </c>
      <c r="E232" s="16">
        <v>4</v>
      </c>
      <c r="F232" s="16">
        <v>1</v>
      </c>
      <c r="G232" s="21" t="e">
        <f ca="1">_xll.BDP($A232,"PX_LAST",$A$1,$A$2)</f>
        <v>#NAME?</v>
      </c>
      <c r="H232" s="21">
        <v>20.479000091552734</v>
      </c>
      <c r="I232" s="27" t="e">
        <f t="shared" ca="1" si="3"/>
        <v>#NAME?</v>
      </c>
      <c r="J232" s="31">
        <v>4.3609933853149414</v>
      </c>
      <c r="K232" s="6">
        <v>4.3880000114440918</v>
      </c>
      <c r="L232" s="7" t="s">
        <v>15</v>
      </c>
      <c r="M232" s="6">
        <v>0.18000000715255701</v>
      </c>
      <c r="N232" s="6" t="e">
        <f ca="1">_xll.BDP($A232,"PX_LAST",$A$1,$A$2)</f>
        <v>#NAME?</v>
      </c>
      <c r="O232" s="6">
        <v>55105020</v>
      </c>
      <c r="P232" s="6" t="e">
        <f ca="1">_xll.BDP($A232,"CHG_NET_YTD",$A$1,$A$2)</f>
        <v>#NAME?</v>
      </c>
      <c r="Q232" s="6">
        <v>2.4691333770751949</v>
      </c>
      <c r="R232" s="6" t="e">
        <f ca="1">_xll.BDP($A232,"EQY_DVD_YLD_IND",$A$1,$A$2)</f>
        <v>#NAME?</v>
      </c>
    </row>
    <row r="233" spans="1:18" s="4" customFormat="1" ht="12.75">
      <c r="A233" s="7" t="s">
        <v>476</v>
      </c>
      <c r="B233" s="7" t="s">
        <v>477</v>
      </c>
      <c r="C233" s="7" t="s">
        <v>465</v>
      </c>
      <c r="D233" s="16">
        <v>5</v>
      </c>
      <c r="E233" s="16">
        <v>8</v>
      </c>
      <c r="F233" s="16">
        <v>0</v>
      </c>
      <c r="G233" s="21" t="e">
        <f ca="1">_xll.BDP($A233,"PX_LAST",$A$1,$A$2)</f>
        <v>#NAME?</v>
      </c>
      <c r="H233" s="21">
        <v>52.462001800537109</v>
      </c>
      <c r="I233" s="27" t="e">
        <f t="shared" ca="1" si="3"/>
        <v>#NAME?</v>
      </c>
      <c r="J233" s="31">
        <v>5.0140476226806641</v>
      </c>
      <c r="K233" s="6">
        <v>4.9250001907348633</v>
      </c>
      <c r="L233" s="7" t="s">
        <v>15</v>
      </c>
      <c r="M233" s="6">
        <v>0.57999998331069902</v>
      </c>
      <c r="N233" s="6" t="e">
        <f ca="1">_xll.BDP($A233,"PX_LAST",$A$1,$A$2)</f>
        <v>#NAME?</v>
      </c>
      <c r="O233" s="6">
        <v>55105010</v>
      </c>
      <c r="P233" s="6" t="e">
        <f ca="1">_xll.BDP($A233,"CHG_NET_YTD",$A$1,$A$2)</f>
        <v>#NAME?</v>
      </c>
      <c r="Q233" s="6">
        <v>0.88495540618896507</v>
      </c>
      <c r="R233" s="6" t="e">
        <f ca="1">_xll.BDP($A233,"EQY_DVD_YLD_IND",$A$1,$A$2)</f>
        <v>#NAME?</v>
      </c>
    </row>
    <row r="234" spans="1:18" s="4" customFormat="1" ht="12.75">
      <c r="A234" s="7" t="s">
        <v>478</v>
      </c>
      <c r="B234" s="7" t="s">
        <v>479</v>
      </c>
      <c r="C234" s="7" t="s">
        <v>465</v>
      </c>
      <c r="D234" s="16">
        <v>15</v>
      </c>
      <c r="E234" s="16">
        <v>0</v>
      </c>
      <c r="F234" s="16">
        <v>0</v>
      </c>
      <c r="G234" s="21" t="e">
        <f ca="1">_xll.BDP($A234,"PX_LAST",$A$1,$A$2)</f>
        <v>#NAME?</v>
      </c>
      <c r="H234" s="21">
        <v>31.600000381469727</v>
      </c>
      <c r="I234" s="27" t="e">
        <f t="shared" ca="1" si="3"/>
        <v>#NAME?</v>
      </c>
      <c r="J234" s="31">
        <v>4.6725072860717773</v>
      </c>
      <c r="K234" s="6">
        <v>4.4840002059936523</v>
      </c>
      <c r="L234" s="7" t="s">
        <v>15</v>
      </c>
      <c r="M234" s="6">
        <v>0.270000010728836</v>
      </c>
      <c r="N234" s="6" t="e">
        <f ca="1">_xll.BDP($A234,"PX_LAST",$A$1,$A$2)</f>
        <v>#NAME?</v>
      </c>
      <c r="O234" s="6">
        <v>55102010</v>
      </c>
      <c r="P234" s="6" t="e">
        <f ca="1">_xll.BDP($A234,"CHG_NET_YTD",$A$1,$A$2)</f>
        <v>#NAME?</v>
      </c>
      <c r="Q234" s="6">
        <v>3.5500426292419429</v>
      </c>
      <c r="R234" s="6" t="e">
        <f ca="1">_xll.BDP($A234,"EQY_DVD_YLD_IND",$A$1,$A$2)</f>
        <v>#NAME?</v>
      </c>
    </row>
    <row r="235" spans="1:18" s="4" customFormat="1" ht="12.75">
      <c r="A235" s="7" t="s">
        <v>480</v>
      </c>
      <c r="B235" s="7" t="s">
        <v>481</v>
      </c>
      <c r="C235" s="7" t="s">
        <v>465</v>
      </c>
      <c r="D235" s="16">
        <v>9</v>
      </c>
      <c r="E235" s="16">
        <v>3</v>
      </c>
      <c r="F235" s="16">
        <v>1</v>
      </c>
      <c r="G235" s="21" t="e">
        <f ca="1">_xll.BDP($A235,"PX_LAST",$A$1,$A$2)</f>
        <v>#NAME?</v>
      </c>
      <c r="H235" s="21">
        <v>57.272998809814453</v>
      </c>
      <c r="I235" s="27" t="e">
        <f t="shared" ca="1" si="3"/>
        <v>#NAME?</v>
      </c>
      <c r="J235" s="31">
        <v>4.2453775405883789</v>
      </c>
      <c r="K235" s="6">
        <v>4.1810002326965332</v>
      </c>
      <c r="L235" s="7" t="s">
        <v>15</v>
      </c>
      <c r="M235" s="6">
        <v>0.47026310959566703</v>
      </c>
      <c r="N235" s="6" t="e">
        <f ca="1">_xll.BDP($A235,"PX_LAST",$A$1,$A$2)</f>
        <v>#NAME?</v>
      </c>
      <c r="O235" s="6">
        <v>55103010</v>
      </c>
      <c r="P235" s="6" t="e">
        <f ca="1">_xll.BDP($A235,"CHG_NET_YTD",$A$1,$A$2)</f>
        <v>#NAME?</v>
      </c>
      <c r="Q235" s="6">
        <v>11.373392105102539</v>
      </c>
      <c r="R235" s="6" t="e">
        <f ca="1">_xll.BDP($A235,"EQY_DVD_YLD_IND",$A$1,$A$2)</f>
        <v>#NAME?</v>
      </c>
    </row>
    <row r="236" spans="1:18" s="4" customFormat="1" ht="12.75">
      <c r="A236" s="7" t="s">
        <v>482</v>
      </c>
      <c r="B236" s="7" t="s">
        <v>483</v>
      </c>
      <c r="C236" s="7" t="s">
        <v>465</v>
      </c>
      <c r="D236" s="16">
        <v>0</v>
      </c>
      <c r="E236" s="16">
        <v>7</v>
      </c>
      <c r="F236" s="16">
        <v>1</v>
      </c>
      <c r="G236" s="21" t="e">
        <f ca="1">_xll.BDP($A236,"PX_LAST",$A$1,$A$2)</f>
        <v>#NAME?</v>
      </c>
      <c r="H236" s="21">
        <v>37.562000274658203</v>
      </c>
      <c r="I236" s="27" t="e">
        <f t="shared" ca="1" si="3"/>
        <v>#NAME?</v>
      </c>
      <c r="J236" s="31">
        <v>4.71466064453125</v>
      </c>
      <c r="K236" s="6">
        <v>4.6989998817443848</v>
      </c>
      <c r="L236" s="7" t="s">
        <v>15</v>
      </c>
      <c r="M236" s="6">
        <v>0.44420000910759005</v>
      </c>
      <c r="N236" s="6" t="e">
        <f ca="1">_xll.BDP($A236,"PX_LAST",$A$1,$A$2)</f>
        <v>#NAME?</v>
      </c>
      <c r="O236" s="6">
        <v>55103010</v>
      </c>
      <c r="P236" s="6" t="e">
        <f ca="1">_xll.BDP($A236,"CHG_NET_YTD",$A$1,$A$2)</f>
        <v>#NAME?</v>
      </c>
      <c r="Q236" s="6">
        <v>3.7107686996459961</v>
      </c>
      <c r="R236" s="6" t="e">
        <f ca="1">_xll.BDP($A236,"EQY_DVD_YLD_IND",$A$1,$A$2)</f>
        <v>#NAME?</v>
      </c>
    </row>
    <row r="237" spans="1:18" s="4" customFormat="1" ht="12.75">
      <c r="A237" s="7" t="s">
        <v>484</v>
      </c>
      <c r="B237" s="7" t="s">
        <v>485</v>
      </c>
      <c r="C237" s="7" t="s">
        <v>465</v>
      </c>
      <c r="D237" s="16">
        <v>5</v>
      </c>
      <c r="E237" s="16">
        <v>10</v>
      </c>
      <c r="F237" s="16">
        <v>3</v>
      </c>
      <c r="G237" s="21" t="e">
        <f ca="1">_xll.BDP($A237,"PX_LAST",$A$1,$A$2)</f>
        <v>#NAME?</v>
      </c>
      <c r="H237" s="21">
        <v>57.194999694824219</v>
      </c>
      <c r="I237" s="27" t="e">
        <f t="shared" ca="1" si="3"/>
        <v>#NAME?</v>
      </c>
      <c r="J237" s="31">
        <v>4.0364351272583008</v>
      </c>
      <c r="K237" s="6">
        <v>3.869999885559082</v>
      </c>
      <c r="L237" s="7" t="s">
        <v>15</v>
      </c>
      <c r="M237" s="6">
        <v>0.5649999976158141</v>
      </c>
      <c r="N237" s="6" t="e">
        <f ca="1">_xll.BDP($A237,"PX_LAST",$A$1,$A$2)</f>
        <v>#NAME?</v>
      </c>
      <c r="O237" s="6">
        <v>55101010</v>
      </c>
      <c r="P237" s="6" t="e">
        <f ca="1">_xll.BDP($A237,"CHG_NET_YTD",$A$1,$A$2)</f>
        <v>#NAME?</v>
      </c>
      <c r="Q237" s="6">
        <v>4.023625373840332</v>
      </c>
      <c r="R237" s="6" t="e">
        <f ca="1">_xll.BDP($A237,"EQY_DVD_YLD_IND",$A$1,$A$2)</f>
        <v>#NAME?</v>
      </c>
    </row>
    <row r="238" spans="1:18" s="4" customFormat="1" ht="12.75">
      <c r="A238" s="7" t="s">
        <v>486</v>
      </c>
      <c r="B238" s="7" t="s">
        <v>487</v>
      </c>
      <c r="C238" s="7" t="s">
        <v>465</v>
      </c>
      <c r="D238" s="16">
        <v>9</v>
      </c>
      <c r="E238" s="16">
        <v>7</v>
      </c>
      <c r="F238" s="16">
        <v>1</v>
      </c>
      <c r="G238" s="21" t="e">
        <f ca="1">_xll.BDP($A238,"PX_LAST",$A$1,$A$2)</f>
        <v>#NAME?</v>
      </c>
      <c r="H238" s="21">
        <v>58.125</v>
      </c>
      <c r="I238" s="27" t="e">
        <f t="shared" ca="1" si="3"/>
        <v>#NAME?</v>
      </c>
      <c r="J238" s="31">
        <v>5.1167964935302734</v>
      </c>
      <c r="K238" s="6">
        <v>4.9679999351501465</v>
      </c>
      <c r="L238" s="7" t="s">
        <v>15</v>
      </c>
      <c r="M238" s="6">
        <v>0.66250002384185802</v>
      </c>
      <c r="N238" s="6" t="e">
        <f ca="1">_xll.BDP($A238,"PX_LAST",$A$1,$A$2)</f>
        <v>#NAME?</v>
      </c>
      <c r="O238" s="6">
        <v>55101010</v>
      </c>
      <c r="P238" s="6" t="e">
        <f ca="1">_xll.BDP($A238,"CHG_NET_YTD",$A$1,$A$2)</f>
        <v>#NAME?</v>
      </c>
      <c r="Q238" s="6">
        <v>4.8888864517211914</v>
      </c>
      <c r="R238" s="6" t="e">
        <f ca="1">_xll.BDP($A238,"EQY_DVD_YLD_IND",$A$1,$A$2)</f>
        <v>#NAME?</v>
      </c>
    </row>
    <row r="239" spans="1:18" s="4" customFormat="1" ht="12.75">
      <c r="A239" s="7" t="s">
        <v>488</v>
      </c>
      <c r="B239" s="7" t="s">
        <v>489</v>
      </c>
      <c r="C239" s="7" t="s">
        <v>465</v>
      </c>
      <c r="D239" s="16">
        <v>7</v>
      </c>
      <c r="E239" s="16">
        <v>4</v>
      </c>
      <c r="F239" s="16">
        <v>0</v>
      </c>
      <c r="G239" s="21" t="e">
        <f ca="1">_xll.BDP($A239,"PX_LAST",$A$1,$A$2)</f>
        <v>#NAME?</v>
      </c>
      <c r="H239" s="21">
        <v>13.13599967956543</v>
      </c>
      <c r="I239" s="27" t="e">
        <f t="shared" ca="1" si="3"/>
        <v>#NAME?</v>
      </c>
      <c r="J239" s="31">
        <v>6.3268890380859384</v>
      </c>
      <c r="K239" s="6">
        <v>6.4060001373291016</v>
      </c>
      <c r="L239" s="7" t="s">
        <v>12</v>
      </c>
      <c r="M239" s="6">
        <v>0.18000000715255701</v>
      </c>
      <c r="N239" s="6" t="e">
        <f ca="1">_xll.BDP($A239,"PX_LAST",$A$1,$A$2)</f>
        <v>#NAME?</v>
      </c>
      <c r="O239" s="6">
        <v>55102010</v>
      </c>
      <c r="P239" s="6" t="e">
        <f ca="1">_xll.BDP($A239,"CHG_NET_YTD",$A$1,$A$2)</f>
        <v>#NAME?</v>
      </c>
      <c r="Q239" s="6">
        <v>1.5138030052185061</v>
      </c>
      <c r="R239" s="6" t="e">
        <f ca="1">_xll.BDP($A239,"EQY_DVD_YLD_IND",$A$1,$A$2)</f>
        <v>#NAME?</v>
      </c>
    </row>
    <row r="240" spans="1:18" s="4" customFormat="1" ht="12.75">
      <c r="A240" s="7" t="s">
        <v>490</v>
      </c>
      <c r="B240" s="7" t="s">
        <v>491</v>
      </c>
      <c r="C240" s="7" t="s">
        <v>465</v>
      </c>
      <c r="D240" s="16">
        <v>5</v>
      </c>
      <c r="E240" s="16">
        <v>9</v>
      </c>
      <c r="F240" s="16">
        <v>1</v>
      </c>
      <c r="G240" s="21" t="e">
        <f ca="1">_xll.BDP($A240,"PX_LAST",$A$1,$A$2)</f>
        <v>#NAME?</v>
      </c>
      <c r="H240" s="21">
        <v>36.570999145507813</v>
      </c>
      <c r="I240" s="27" t="e">
        <f t="shared" ca="1" si="3"/>
        <v>#NAME?</v>
      </c>
      <c r="J240" s="31">
        <v>2.995179414749146</v>
      </c>
      <c r="K240" s="6">
        <v>2.976000070571899</v>
      </c>
      <c r="L240" s="7" t="s">
        <v>15</v>
      </c>
      <c r="M240" s="6">
        <v>0.28000000119209301</v>
      </c>
      <c r="N240" s="6" t="e">
        <f ca="1">_xll.BDP($A240,"PX_LAST",$A$1,$A$2)</f>
        <v>#NAME?</v>
      </c>
      <c r="O240" s="6">
        <v>55101010</v>
      </c>
      <c r="P240" s="6" t="e">
        <f ca="1">_xll.BDP($A240,"CHG_NET_YTD",$A$1,$A$2)</f>
        <v>#NAME?</v>
      </c>
      <c r="Q240" s="6">
        <v>4.5492076873779297</v>
      </c>
      <c r="R240" s="6" t="e">
        <f ca="1">_xll.BDP($A240,"EQY_DVD_YLD_IND",$A$1,$A$2)</f>
        <v>#NAME?</v>
      </c>
    </row>
    <row r="241" spans="1:18" s="4" customFormat="1" ht="12.75">
      <c r="A241" s="7" t="s">
        <v>492</v>
      </c>
      <c r="B241" s="7" t="s">
        <v>493</v>
      </c>
      <c r="C241" s="7" t="s">
        <v>465</v>
      </c>
      <c r="D241" s="16">
        <v>14</v>
      </c>
      <c r="E241" s="16">
        <v>2</v>
      </c>
      <c r="F241" s="16">
        <v>0</v>
      </c>
      <c r="G241" s="21" t="e">
        <f ca="1">_xll.BDP($A241,"PX_LAST",$A$1,$A$2)</f>
        <v>#NAME?</v>
      </c>
      <c r="H241" s="21">
        <v>47.937999725341797</v>
      </c>
      <c r="I241" s="27" t="e">
        <f t="shared" ca="1" si="3"/>
        <v>#NAME?</v>
      </c>
      <c r="J241" s="31">
        <v>3.1339774131774902</v>
      </c>
      <c r="K241" s="6">
        <v>3.154999971389771</v>
      </c>
      <c r="L241" s="7" t="s">
        <v>12</v>
      </c>
      <c r="M241" s="6">
        <v>0.30000001192092901</v>
      </c>
      <c r="N241" s="6" t="e">
        <f ca="1">_xll.BDP($A241,"PX_LAST",$A$1,$A$2)</f>
        <v>#NAME?</v>
      </c>
      <c r="O241" s="6">
        <v>55105020</v>
      </c>
      <c r="P241" s="6" t="e">
        <f ca="1">_xll.BDP($A241,"CHG_NET_YTD",$A$1,$A$2)</f>
        <v>#NAME?</v>
      </c>
      <c r="Q241" s="6">
        <v>5.3326139450073242</v>
      </c>
      <c r="R241" s="6" t="e">
        <f ca="1">_xll.BDP($A241,"EQY_DVD_YLD_IND",$A$1,$A$2)</f>
        <v>#NAME?</v>
      </c>
    </row>
    <row r="242" spans="1:18" s="4" customFormat="1" ht="12.75">
      <c r="A242" s="7" t="s">
        <v>494</v>
      </c>
      <c r="B242" s="7" t="s">
        <v>495</v>
      </c>
      <c r="C242" s="7" t="s">
        <v>465</v>
      </c>
      <c r="D242" s="16">
        <v>3</v>
      </c>
      <c r="E242" s="16">
        <v>9</v>
      </c>
      <c r="F242" s="16">
        <v>0</v>
      </c>
      <c r="G242" s="21" t="e">
        <f ca="1">_xll.BDP($A242,"PX_LAST",$A$1,$A$2)</f>
        <v>#NAME?</v>
      </c>
      <c r="H242" s="21">
        <v>14.36400032043457</v>
      </c>
      <c r="I242" s="27" t="e">
        <f t="shared" ca="1" si="3"/>
        <v>#NAME?</v>
      </c>
      <c r="J242" s="31">
        <v>7.7426691055297852</v>
      </c>
      <c r="K242" s="6">
        <v>7.7930002212524414</v>
      </c>
      <c r="L242" s="7" t="s">
        <v>12</v>
      </c>
      <c r="M242" s="6">
        <v>0.23499000072479201</v>
      </c>
      <c r="N242" s="6" t="e">
        <f ca="1">_xll.BDP($A242,"PX_LAST",$A$1,$A$2)</f>
        <v>#NAME?</v>
      </c>
      <c r="O242" s="6">
        <v>55105020</v>
      </c>
      <c r="P242" s="6" t="e">
        <f ca="1">_xll.BDP($A242,"CHG_NET_YTD",$A$1,$A$2)</f>
        <v>#NAME?</v>
      </c>
      <c r="Q242" s="6">
        <v>9.4222259521484375</v>
      </c>
      <c r="R242" s="6" t="e">
        <f ca="1">_xll.BDP($A242,"EQY_DVD_YLD_IND",$A$1,$A$2)</f>
        <v>#NAME?</v>
      </c>
    </row>
    <row r="244" spans="1:18" ht="30" customHeight="1">
      <c r="A244" s="46" t="s">
        <v>496</v>
      </c>
      <c r="B244" s="46"/>
      <c r="C244" s="46"/>
      <c r="D244" s="46"/>
      <c r="E244" s="46"/>
      <c r="F244" s="46"/>
      <c r="G244" s="46"/>
      <c r="H244" s="46"/>
      <c r="I244" s="46"/>
      <c r="J244" s="46"/>
      <c r="K244" s="46"/>
      <c r="L244" s="46"/>
      <c r="M244" s="46"/>
      <c r="N244" s="46"/>
      <c r="O244" s="46"/>
      <c r="P244" s="46"/>
      <c r="Q244" s="46"/>
      <c r="R244" s="46"/>
    </row>
  </sheetData>
  <mergeCells count="1">
    <mergeCell ref="A244:R244"/>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TSX</vt:lpstr>
      <vt:lpstr>Sheet1</vt:lpstr>
    </vt:vector>
  </TitlesOfParts>
  <Company>Bloomberg L.P.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Bloomberg EREP Reporting platform</dc:creator>
  <cp:keywords>Erep request id:63c723a243840000 on NXPGR-RR-215</cp:keywords>
  <cp:lastModifiedBy>Dowty, Jennifer</cp:lastModifiedBy>
  <dcterms:created xsi:type="dcterms:W3CDTF">2023-01-17T22:42:35Z</dcterms:created>
  <dcterms:modified xsi:type="dcterms:W3CDTF">2023-01-17T23:42:14Z</dcterms:modified>
</cp:coreProperties>
</file>